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9" activeTab="14"/>
  </bookViews>
  <sheets>
    <sheet name="Dochody do rozdziału" sheetId="1" r:id="rId1"/>
    <sheet name="wydatki do rozdziału" sheetId="2" r:id="rId2"/>
    <sheet name="Dochody do działu" sheetId="3" r:id="rId3"/>
    <sheet name="wydatki do działu" sheetId="4" r:id="rId4"/>
    <sheet name="Dochody zlecone" sheetId="5" r:id="rId5"/>
    <sheet name="WYDATKI ZLECONE" sheetId="6" r:id="rId6"/>
    <sheet name="Dochody zlecone 801, 852 " sheetId="7" r:id="rId7"/>
    <sheet name="WYDATKI ZLECONE 801, 852" sheetId="8" r:id="rId8"/>
    <sheet name="wydatki majatkowe" sheetId="9" r:id="rId9"/>
    <sheet name="WYKAZ DOTACJI " sheetId="10" r:id="rId10"/>
    <sheet name="gfośIgw" sheetId="11" r:id="rId11"/>
    <sheet name="pozyczki" sheetId="12" r:id="rId12"/>
    <sheet name="Dochody zlecone dowody" sheetId="13" r:id="rId13"/>
    <sheet name="JPI 2009" sheetId="14" r:id="rId14"/>
    <sheet name="WPI" sheetId="15" r:id="rId15"/>
  </sheets>
  <externalReferences>
    <externalReference r:id="rId18"/>
  </externalReferences>
  <definedNames/>
  <calcPr fullCalcOnLoad="1"/>
</workbook>
</file>

<file path=xl/comments14.xml><?xml version="1.0" encoding="utf-8"?>
<comments xmlns="http://schemas.openxmlformats.org/spreadsheetml/2006/main">
  <authors>
    <author>UG Ornontowice</author>
  </authors>
  <commentList>
    <comment ref="G8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UG Ornontowice</author>
  </authors>
  <commentList>
    <comment ref="I5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<sst xmlns="http://schemas.openxmlformats.org/spreadsheetml/2006/main" count="732" uniqueCount="475">
  <si>
    <t>Gospodarka komunalna i ochrona środowiska</t>
  </si>
  <si>
    <t>Załącznik Nr 1</t>
  </si>
  <si>
    <t xml:space="preserve">PLAN DOCHODÓW NA ROK 2009 </t>
  </si>
  <si>
    <t>a) dochody bieżące</t>
  </si>
  <si>
    <t>wpływy z opłat za ciepło, wodę i energię elektryczną - 1 535 000</t>
  </si>
  <si>
    <t>dochody z najmu i dzierżawy - 463 500</t>
  </si>
  <si>
    <t>wpływy z usług - 7 000</t>
  </si>
  <si>
    <t>b) dochody majątkowe</t>
  </si>
  <si>
    <t>wpływy ze sprzedaży składników majątkowych - 300 000</t>
  </si>
  <si>
    <t>dotacja z Śląskiego Urzędu Wojewódzkiego - 35 842</t>
  </si>
  <si>
    <t>wpływy z różnych dochodów - 50 000</t>
  </si>
  <si>
    <t>dochody za dowody osobiste - 4 400</t>
  </si>
  <si>
    <t>Dotacje na aktualizację rejestru wyborców - 3 000</t>
  </si>
  <si>
    <t>wpływy z karty podatkowej - 15 000</t>
  </si>
  <si>
    <t>podatek od nieruchomości - 4 470 647</t>
  </si>
  <si>
    <t>podatek rolny - 140 406</t>
  </si>
  <si>
    <t>podatek leśny - 4 123</t>
  </si>
  <si>
    <t>podatek od środków transportowych - 83 000</t>
  </si>
  <si>
    <t>opłata targowa - 1 300</t>
  </si>
  <si>
    <t>podatek od czynności cywilnoprawnych - 100 000</t>
  </si>
  <si>
    <t>odsetki od nieterminowych wpłat z tyt. podatków i opłat - 5 000</t>
  </si>
  <si>
    <t>opłata skarbowa- 15 000</t>
  </si>
  <si>
    <t>zezwolenia na sprzedaż napojów alkoholowych - 104 000</t>
  </si>
  <si>
    <t>inne lokalne opłaty - 3 500</t>
  </si>
  <si>
    <t>opłata eksploatacyjna od przedsiębiorstw górniczych - 928 000</t>
  </si>
  <si>
    <t>udziały w podatku dochodowym od osób fizycznych - 3 538 374</t>
  </si>
  <si>
    <t>udziały w podatku dochodowym od osób prawnych - 50 000</t>
  </si>
  <si>
    <t>Subwencje ogólne  z budżetu państwa część oświatowa - 3 533 752</t>
  </si>
  <si>
    <t>Wpływy z różnych opłat - 84 750</t>
  </si>
  <si>
    <t>Wpływy z najmu i dzierżawy - 4 000</t>
  </si>
  <si>
    <t>Wyżywienie i sprzedaż w sklepikach  - 258 800</t>
  </si>
  <si>
    <t>Dotacja z ŚUW - 11 817</t>
  </si>
  <si>
    <t>Dotacja z ŚUW - 59</t>
  </si>
  <si>
    <t>dotacja z Śląskiego Urzędu Wojewódzkiego w tym:</t>
  </si>
  <si>
    <t>świadczenia rodzinne, zaliczki alimentacyjne oraz składki emerytalno-rentowe - 790 395</t>
  </si>
  <si>
    <t>dochody do odprowadzenia do Budżetu Państwa - 750</t>
  </si>
  <si>
    <t>składki na ubezpieczenie zdrowotne - 1 500</t>
  </si>
  <si>
    <t>zasiłki i pomoc w naturze oraz składki emerytalno-rentowe - 24 272</t>
  </si>
  <si>
    <t>utrzymanie ośrodka pomocy społecznej - 66 239</t>
  </si>
  <si>
    <t>pozostała działalność - realizacja zadań własnych bieżących gminy -     7 434</t>
  </si>
  <si>
    <t>Wpływy za odprowadzanie ścieków - 231 000</t>
  </si>
  <si>
    <t>Wpływy z odpadów stałych - 35 000</t>
  </si>
  <si>
    <t xml:space="preserve">    ZESTAWIENIE DZIAŁÓW DOCHODÓW</t>
  </si>
  <si>
    <t>Dochody od osób prawnych, od osób fizycznych i od innych jednostek nie posiadających osobowości prawnej oraz wydatki związane z ich poborem</t>
  </si>
  <si>
    <t>Załącznik Nr 3</t>
  </si>
  <si>
    <t xml:space="preserve">      DOTACJE CELOWE OTRZYMANE Z BUDŻETU PAŃSTWA NA REALIZACJĘ</t>
  </si>
  <si>
    <t xml:space="preserve">            ZADAŃ BIEŻĄCYCH Z ZAKRESU ADMINISTRACJI RZĄDOWEJ ORAZ</t>
  </si>
  <si>
    <t xml:space="preserve">               INNYCH ZADAŃ ZLECONYCH GMINIE USTAWAMI NA 2009 ROK</t>
  </si>
  <si>
    <t xml:space="preserve">Dotacje z Śląskiego Urzędu Wojewódzkiego </t>
  </si>
  <si>
    <t>Dotacja z Krajowego Biura Wyborczego</t>
  </si>
  <si>
    <t>Świadczenia rodzinne, zaiczka alimentacyjna oraz świadczenia emerytalno-rentowe z ubezpieczenia społecznego - 790 395</t>
  </si>
  <si>
    <t>Składki na ubezpieczenie zdrowotne - 1 500</t>
  </si>
  <si>
    <t>Zasiłki i pomoc w naturze oraz składki na ubezpieczenia emerytalne i rentowe - 11 323</t>
  </si>
  <si>
    <t>Załącznik Nr 4</t>
  </si>
  <si>
    <t xml:space="preserve">          DOTACJE CELOWE OTRZYMANE Z BUDŻETU PAŃSTWA NA REALIZACJĘ</t>
  </si>
  <si>
    <t xml:space="preserve">                               WŁASNYCH ZADAŃ BIEŻĄCYCH GMIN NA 2009 ROK</t>
  </si>
  <si>
    <t xml:space="preserve">Zasiłki i pomoc w naturze oraz składki emerytalno-rentowe - 12 949 </t>
  </si>
  <si>
    <t>Utrzymanie ośrodka pomocy społecznej -  66 239</t>
  </si>
  <si>
    <t>Pozostała działalność - zadania własne bieżące gminy- 7 434</t>
  </si>
  <si>
    <t xml:space="preserve">                         Załącznik Nr 9</t>
  </si>
  <si>
    <t>PLAN DOCHODÓW ZWIĄZANYCH Z REALIZACJĄ ZADAŃ ZLECONYCH</t>
  </si>
  <si>
    <t xml:space="preserve"> JEDNOSTKOM SAMORZĄDU TERYTORIALNEGO PODLEGAJĄCYCH</t>
  </si>
  <si>
    <t xml:space="preserve">        ODPROWADZENIU DO BUDŻETU PAŃSTWA W ROKU 2009 </t>
  </si>
  <si>
    <t>Dochody budżetu państwa związane z realizacją zadań zleconych jednostkom samorządu terytorialnego - opłata za wydanie dowodu osobistego</t>
  </si>
  <si>
    <t>852</t>
  </si>
  <si>
    <t>Dochody budżetu państwa związane z realizacją zadań zleconych jednostkom samorządu terytorialnego - zaliczka i fundusz alimentacyjny</t>
  </si>
  <si>
    <t xml:space="preserve">Załącznik nr 11     </t>
  </si>
  <si>
    <t xml:space="preserve">WIELOLETNI PROGRAM INWESTYCYJNY                                      </t>
  </si>
  <si>
    <t>l.p.</t>
  </si>
  <si>
    <t>Nazwa programu</t>
  </si>
  <si>
    <t>Cel programu</t>
  </si>
  <si>
    <t>Dz.</t>
  </si>
  <si>
    <t>Rozdz.</t>
  </si>
  <si>
    <t>Nazwa zadania</t>
  </si>
  <si>
    <t>Okres realizacji</t>
  </si>
  <si>
    <t>Żródła finansowania</t>
  </si>
  <si>
    <t>Łączne nakłady finansowe</t>
  </si>
  <si>
    <t>Nakłady poniesione do 2008</t>
  </si>
  <si>
    <t>z tego:</t>
  </si>
  <si>
    <t>1.</t>
  </si>
  <si>
    <t>Program modernizacji sieci wodociągowej</t>
  </si>
  <si>
    <t>Rozbudowa i sprawne funkcjonowanie infrastruktury technicznej</t>
  </si>
  <si>
    <t>Budowa wodociągu przy ul. Leśnej na odcinku od komory przy ul. Zamkowej do posesji nr 53 wraz z wodociągiem na osiedlu przy ul. Leśnej (Cyprysowa, Świerkowa)</t>
  </si>
  <si>
    <t>2007-2009</t>
  </si>
  <si>
    <t>50% kosztów kwal. WFOŚiGW</t>
  </si>
  <si>
    <t>2.</t>
  </si>
  <si>
    <t>Budowa wodociągu przy ulicy Orzeskiej na odcinku od ul. Bujakowskiej do ul. Akacjowej</t>
  </si>
  <si>
    <t>2007-2010</t>
  </si>
  <si>
    <t>50% kosztów kwal. WFOSiGW</t>
  </si>
  <si>
    <t>3.</t>
  </si>
  <si>
    <t>umorzenie WFOŚiGW</t>
  </si>
  <si>
    <t>4.</t>
  </si>
  <si>
    <t>2006-2009</t>
  </si>
  <si>
    <t xml:space="preserve">Gmina </t>
  </si>
  <si>
    <t>5.</t>
  </si>
  <si>
    <t>Budowa sieci wodociągowej w rejonie pawilonu handlowego i kościoła</t>
  </si>
  <si>
    <t>Gmina</t>
  </si>
  <si>
    <t>6.</t>
  </si>
  <si>
    <t>Budowa wodociągu przy ul. Dworcowej i Marzankowice wraz z odcinkiem w stronę ul. Zamkowej</t>
  </si>
  <si>
    <t>2007-2011</t>
  </si>
  <si>
    <t>75% kosztów kwal. PROW 3.2</t>
  </si>
  <si>
    <t>7.</t>
  </si>
  <si>
    <t>Kontynuacja przebudowy sieci wodociągowej (PBW ulic Kolejowej /od Pośredniej do Dworcowej/ i Solarnia - 2009, Kolejowej /od Pośredniej do posesji 195/ oraz Nowa i Graniczna - 2010, Orzeskiej /od Dworcowej do Akacjowej/ i Polnej /od Dworcowej do Pośredniej</t>
  </si>
  <si>
    <t>2010-2012</t>
  </si>
  <si>
    <t>8.</t>
  </si>
  <si>
    <t>Program ochrony wód i krajobrazu</t>
  </si>
  <si>
    <t>Budowa kanalizacji sanitarnej i deszczowej - zlewnia Ornontowice Płd, podzlewnia K-3 zad. 2 (ul. Polna)</t>
  </si>
  <si>
    <t>2006-2011</t>
  </si>
  <si>
    <t>9.</t>
  </si>
  <si>
    <t>PB-W oczyszczalni Ornontowice - Północ</t>
  </si>
  <si>
    <t>2009-2001</t>
  </si>
  <si>
    <t>50% kosztów kwal. WFOŚiGW, 85% kosztów kwal. RPO 5.1 lub 75% kosztów kwal. PROW 3.2</t>
  </si>
  <si>
    <t>10.</t>
  </si>
  <si>
    <t>PB-W kanalizacji sanitarnej i deszczowej w Gminie Ornontowice</t>
  </si>
  <si>
    <t>2009-2011</t>
  </si>
  <si>
    <t>11.</t>
  </si>
  <si>
    <t>Program modernizacji oświetlenia ulicznego</t>
  </si>
  <si>
    <t>Budowa oświetlenia ciągu pieszego przy ul. Grabowej</t>
  </si>
  <si>
    <t>2006-2010</t>
  </si>
  <si>
    <t>12.</t>
  </si>
  <si>
    <t>Budowa oświetlenia ciągu pieszego przy ul. Zwycięstwa - etap I - od pn granicy Gminy do skrzyżowania z ul. Chudowską</t>
  </si>
  <si>
    <t>13.</t>
  </si>
  <si>
    <t>Budowa oświetlenia ciągu pieszego przy ul. Bujakowskiej</t>
  </si>
  <si>
    <t>14.</t>
  </si>
  <si>
    <t>Budowa oświetlenia przy ul. Solarnia</t>
  </si>
  <si>
    <t>2008-2010</t>
  </si>
  <si>
    <t>15.</t>
  </si>
  <si>
    <t>Program modernizacji i rozbudowy układu komunikacyjnego</t>
  </si>
  <si>
    <t>Połączenie drogi wojewódzkiej 925 z węzłem autostrady A1 / PBW łącznik Orzeska-Zamkowa wraz z dwoma rondami</t>
  </si>
  <si>
    <t>NPOD 2009-2011 50%</t>
  </si>
  <si>
    <t>16.</t>
  </si>
  <si>
    <t>Remont jezdni z przebudową wybranych elementów pasa drogowego - ul. Zwycięstwa</t>
  </si>
  <si>
    <t>NPOD 2009-2011, Powiat, Gmina</t>
  </si>
  <si>
    <t>17.</t>
  </si>
  <si>
    <t>Przebudowa skrzyżowania dróg powiatowych - ul. Chudowska i ul. Zwycięstwa</t>
  </si>
  <si>
    <t>18.</t>
  </si>
  <si>
    <t>Budowa ul. Łąkowej</t>
  </si>
  <si>
    <t>19.</t>
  </si>
  <si>
    <t>Przebudowa ul. Leśnej</t>
  </si>
  <si>
    <t>2008-2011</t>
  </si>
  <si>
    <t>20.</t>
  </si>
  <si>
    <t>Budowa ul. K. Miarki</t>
  </si>
  <si>
    <t>21.</t>
  </si>
  <si>
    <t>Budowa drogi lokalnej do Kolonii Solarnia-etap III</t>
  </si>
  <si>
    <t>22.</t>
  </si>
  <si>
    <t>Budowa chodnika po wschodniej stronie ul. Zwycięstwa (od ul. Bankowej do ul. Pośredniej)</t>
  </si>
  <si>
    <t>Gmina, Powiat</t>
  </si>
  <si>
    <t>23.</t>
  </si>
  <si>
    <t>PB-W wraz z budową ul. Granicznej</t>
  </si>
  <si>
    <t>24.</t>
  </si>
  <si>
    <t>Budowa ul. Tartacznej II (sięgacze)</t>
  </si>
  <si>
    <t>25.</t>
  </si>
  <si>
    <t>Układ dróg wraz z infrastrukturą techniczną na terenach inwestycyjnych na przedpolu Kopalni w Ornontowicach</t>
  </si>
  <si>
    <t>26.</t>
  </si>
  <si>
    <t>Program rozwoju aktywnego wypoczynku</t>
  </si>
  <si>
    <t>Ochrona i propagowanie zdrowego trybu życia</t>
  </si>
  <si>
    <t>2009-2010</t>
  </si>
  <si>
    <t>85% kosztów kwal.
RPO 3.2.2</t>
  </si>
  <si>
    <t>27.</t>
  </si>
  <si>
    <t>Program tworzenia przestrzeni publicznej</t>
  </si>
  <si>
    <t>Poprawa warunków zamieszkania, obsługi i wypoczynku mieszkańców</t>
  </si>
  <si>
    <t>Rewitalizacja obiektu - Park Gminny w Ornontowicach</t>
  </si>
  <si>
    <t>85% kosztów kwal. RPO 4.1</t>
  </si>
  <si>
    <t>28.</t>
  </si>
  <si>
    <t>Modernizacja pomieszczeń Gminnego Domu Kultury</t>
  </si>
  <si>
    <t>75 % kosztów kwalifikowanych PROW</t>
  </si>
  <si>
    <t>29.</t>
  </si>
  <si>
    <t>Ukształtowanie przestrzeni publicznej - rynek w Ornontowicach</t>
  </si>
  <si>
    <t>2010-2015</t>
  </si>
  <si>
    <t>75% kosztów kwal. PROW 3.3</t>
  </si>
  <si>
    <t>30.</t>
  </si>
  <si>
    <t>Budowa budynku ZGKiW</t>
  </si>
  <si>
    <t>31.</t>
  </si>
  <si>
    <t>Program rozwoju bazy sportowej</t>
  </si>
  <si>
    <t>Adaptacja projektu "Moje boisko Orlik 2012" z Ministerstwa Sportu</t>
  </si>
  <si>
    <t>Orlik 2012</t>
  </si>
  <si>
    <t>32.</t>
  </si>
  <si>
    <t>Zespół boisk sportowych do piłki nożnej i siatkówki na osiedlu domków przy ul. Leśnej i w północnej części gminy</t>
  </si>
  <si>
    <t>85% kosztów kwal. RPO 9.3</t>
  </si>
  <si>
    <t>33.</t>
  </si>
  <si>
    <t>Zespół boisk sportowych przy ulicy Zamkowej</t>
  </si>
  <si>
    <t>2011-2015</t>
  </si>
  <si>
    <t>34.</t>
  </si>
  <si>
    <t>Pływalnia kryta</t>
  </si>
  <si>
    <t>2005-2013</t>
  </si>
  <si>
    <t>75% PPP lub spółka celowa</t>
  </si>
  <si>
    <t>35.</t>
  </si>
  <si>
    <t>Program termomoderniza-cji</t>
  </si>
  <si>
    <t>Właściwe gospodarowa-nie energią</t>
  </si>
  <si>
    <t>Termomodernizacja budynków Zespołu Szkolno-Przedszkolnego</t>
  </si>
  <si>
    <t>2006-2012</t>
  </si>
  <si>
    <t>36.</t>
  </si>
  <si>
    <t>50% kosztów kwal. WFOŚiGW, 85% kosztów kwal. RPO 5.3</t>
  </si>
  <si>
    <t>37.</t>
  </si>
  <si>
    <t>Program rozwoju społeczeństwa informacyjnego</t>
  </si>
  <si>
    <t>Sprawne i funkcjonalne działanie administracji i jednostek organizacyjnych</t>
  </si>
  <si>
    <t>SilesiaNet - budowa społeczeństwa informacyjnego w Subregionie Centralnym Województwa Śląskiego: Powiat Mikołowski oraz Gminy Powiatu Mikołowskiego (Mikołów, Łazsika Górne, Orzesze, Ornontowice, Wyry)</t>
  </si>
  <si>
    <t>2009-2012</t>
  </si>
  <si>
    <t>Powiat Mikołowski, Gminy Powiatu</t>
  </si>
  <si>
    <t>38.</t>
  </si>
  <si>
    <t>Zintegrowany system zarządzania Gminami Powiatu Mikołowskiego i Powiatem Mikołowskim w oparciu o system informacji o terenie (GIS)</t>
  </si>
  <si>
    <t xml:space="preserve">85% kosztów kwal.
RPO </t>
  </si>
  <si>
    <t>39.</t>
  </si>
  <si>
    <t>Program budowy mieszkań socjalnych</t>
  </si>
  <si>
    <t>Zapewnienie mieszkaniowej bazy socjalnej</t>
  </si>
  <si>
    <t>Budowa mieszkań socjalnych</t>
  </si>
  <si>
    <t>2010-2011</t>
  </si>
  <si>
    <t>Ministerstwo 50%</t>
  </si>
  <si>
    <t>40.</t>
  </si>
  <si>
    <t>Program poprawy bezpieczeństwa</t>
  </si>
  <si>
    <t>Zapewnienie bezpieczeństwa publicznego</t>
  </si>
  <si>
    <t>Monitoring na terenie Gminy</t>
  </si>
  <si>
    <t>RAZEM</t>
  </si>
  <si>
    <t>Ornontowice, dnia 17.12.2008r.</t>
  </si>
  <si>
    <t>Załącznik nr 10</t>
  </si>
  <si>
    <t>JEDNOROCZNY PROGRAM INWESTYCYJNY</t>
  </si>
  <si>
    <t>L.p.</t>
  </si>
  <si>
    <t>Łączne nakłady finansowe                                    w 2009</t>
  </si>
  <si>
    <t>Program gospodarki gruntami</t>
  </si>
  <si>
    <t>Pozyskanie gruntów                          na cele publiczne</t>
  </si>
  <si>
    <t>Zakup gruntu</t>
  </si>
  <si>
    <t xml:space="preserve">Program doposażania                                       w sprzęt </t>
  </si>
  <si>
    <t>Sprawne i funkcjonalne działanie administracji                                            i jednostek organizacyjnych</t>
  </si>
  <si>
    <t xml:space="preserve">Dotacja z budżetu na finansowanie lub dofinansowanie zadań zleconych do realizacji stowarzyszeniom </t>
  </si>
  <si>
    <t>Oświata i wychowanie</t>
  </si>
  <si>
    <t>Pozostała działalność</t>
  </si>
  <si>
    <t>Gospodarka mieszkaniowa</t>
  </si>
  <si>
    <t>Gospodarka gruntami i nieruchomościami</t>
  </si>
  <si>
    <t>Administracja publiczna</t>
  </si>
  <si>
    <t>Obrona cywilna</t>
  </si>
  <si>
    <t>Różne rozliczenia</t>
  </si>
  <si>
    <t>Rolnictwo i łowiectwo</t>
  </si>
  <si>
    <t>Spółki wodne</t>
  </si>
  <si>
    <t>Infrastruktura wodociągowa i sanitacyjna wsi</t>
  </si>
  <si>
    <t>Izby rolnicze</t>
  </si>
  <si>
    <t>Transport i łączność</t>
  </si>
  <si>
    <t>Lokalny transport zbiorowy</t>
  </si>
  <si>
    <t>Drogi publiczne gminne</t>
  </si>
  <si>
    <t>Prace geodezyjne i kartograficzne</t>
  </si>
  <si>
    <t>Działalność usługowa</t>
  </si>
  <si>
    <t>Bezpieczeństwo publiczne i ochrona przeciwpożarowa</t>
  </si>
  <si>
    <t>Jednostki terenowe Policji</t>
  </si>
  <si>
    <t>Komendy Powiatowe Policji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</si>
  <si>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</si>
  <si>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</si>
  <si>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</si>
  <si>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</si>
  <si>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Dowożenie uczniów do szkół</t>
  </si>
  <si>
    <t>Ochrona zdrowia</t>
  </si>
  <si>
    <t>Przeciwdziałanie alkoholizmowi</t>
  </si>
  <si>
    <t>Oświetlenie ulic, placów i dróg</t>
  </si>
  <si>
    <t>Kultura i ochrona dziedzictwa narodowego</t>
  </si>
  <si>
    <t>Domy i ośrodki kultury, świetlice i kluby</t>
  </si>
  <si>
    <t>Kultura fizyczna i sport</t>
  </si>
  <si>
    <t>Zadania w zakresie kultury fizycznej i sportu</t>
  </si>
  <si>
    <t>Urzędy naczelnych organów władzy państwowej, kontroli i ochrony prawa oraz sądownictwa</t>
  </si>
  <si>
    <t xml:space="preserve">Urzędy naczelnych organów władzy państwowej, kontroli i ochrony prawa </t>
  </si>
  <si>
    <t>Dodatki mieszkaniowe</t>
  </si>
  <si>
    <t>010</t>
  </si>
  <si>
    <t>Edukacyjna opieka wychowawcza</t>
  </si>
  <si>
    <t>Pomoc społeczna</t>
  </si>
  <si>
    <t>Dokształcanie i doskonalenie nauczycieli</t>
  </si>
  <si>
    <t>01009</t>
  </si>
  <si>
    <t>Urzędy wojewódzkie</t>
  </si>
  <si>
    <t>Rady Gmin</t>
  </si>
  <si>
    <t>Urzędy gmin</t>
  </si>
  <si>
    <t>Promocje jednostek samorządu terytorialnego</t>
  </si>
  <si>
    <t>Dochody od osób prawnych, od osób fizycznych i innych jednostek nieposiadających osobowości prawnej oraz wydatki związane z ich poborem</t>
  </si>
  <si>
    <t>Uzupełnienie subwencji ogólnej dla jednostek samorządu terytorialnego</t>
  </si>
  <si>
    <t>Szkoły podstawowe</t>
  </si>
  <si>
    <t>Pomoc materialna dla uczniów</t>
  </si>
  <si>
    <t xml:space="preserve">Gospodarka komunalna i ochrona środowiska </t>
  </si>
  <si>
    <t>01010</t>
  </si>
  <si>
    <t>01030</t>
  </si>
  <si>
    <t>DZIAŁ</t>
  </si>
  <si>
    <t>ROZDZIAŁ</t>
  </si>
  <si>
    <t>NAZWA KLASYFIKACJI</t>
  </si>
  <si>
    <t>PLAN</t>
  </si>
  <si>
    <t>Wytwarzanie i zaopatrywanie w energię elektryczną, gaz i wodę</t>
  </si>
  <si>
    <t>Dostarczanie wody</t>
  </si>
  <si>
    <t>Różne jednostki obsługi gospodarki mieszkaniowej</t>
  </si>
  <si>
    <t>Przedszkola</t>
  </si>
  <si>
    <t>Gimnazja</t>
  </si>
  <si>
    <t>Zasiłki i pomoc w naturze oraz składniki na ubezpieczenie emerytalne i rentowe</t>
  </si>
  <si>
    <t>Usługi opiekuńcze i specjalistyczne usługi opiekuńcze</t>
  </si>
  <si>
    <t>Gospodarka ściekowa i ochrona wód</t>
  </si>
  <si>
    <t>Oczyszczanie miast i wsi</t>
  </si>
  <si>
    <t>Zwalczanie narkomanii</t>
  </si>
  <si>
    <t>Ośrodki pomocy społecznej</t>
  </si>
  <si>
    <t>Świadczenia rodzinne, zaliczki alimentacyjne oraz składki na ubezpieczenie emerytalne i rentowe z ubezpieczenia społecznego</t>
  </si>
  <si>
    <t>Składki na ubezpieczenie zdrowotne za osoby pobierające świadczenia z pomocy społecznej oraz niektóre świadczenia rodzinne</t>
  </si>
  <si>
    <t>Plany zagospodarowania przestrzennego</t>
  </si>
  <si>
    <t xml:space="preserve">Zakup gruntu </t>
  </si>
  <si>
    <t xml:space="preserve">Dotacja celowa z budżetu na finansowanie lub dofinansowanie zadań zleconych do realizacji stowarzyszeniom </t>
  </si>
  <si>
    <t xml:space="preserve">Dotacja podmiotowa z budżetu dla samorządowej instytucji kultury </t>
  </si>
  <si>
    <t>SUMA</t>
  </si>
  <si>
    <t>ZESTAWIENIE DZIAŁÓW WYDATKÓW</t>
  </si>
  <si>
    <t>Admistracja publiczna</t>
  </si>
  <si>
    <t xml:space="preserve">Wydatki bieżące </t>
  </si>
  <si>
    <t>Wydatki biężące</t>
  </si>
  <si>
    <t>Świadczenia rodzinne, zaliczki alimentacyjne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</si>
  <si>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</si>
  <si>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Wydatki bieżące</t>
  </si>
  <si>
    <t>Zasiłki i pomoc w naturze oraz składki na ubezpieczenia emerytalne i rentowe</t>
  </si>
  <si>
    <t xml:space="preserve">                       PLAN PRZYCHODÓW I WYDATKÓW GMINNEGO FUNDUSZU</t>
  </si>
  <si>
    <t>0690</t>
  </si>
  <si>
    <t>PARAGRAF</t>
  </si>
  <si>
    <t>Fundusz Ochrony Środowiska i Gospodarki Wodnej</t>
  </si>
  <si>
    <t>Wpływy z różnych dochodów</t>
  </si>
  <si>
    <t>STAN ŚRODKÓW NA 01.01.2007</t>
  </si>
  <si>
    <t>PRZYCHODY</t>
  </si>
  <si>
    <t>PRZYCHODY OGÓŁEM</t>
  </si>
  <si>
    <t>WYDATKI</t>
  </si>
  <si>
    <t>3030</t>
  </si>
  <si>
    <t>4300</t>
  </si>
  <si>
    <t>OGÓŁEM WYDATKI</t>
  </si>
  <si>
    <t>OGÓŁEM DOCHODY</t>
  </si>
  <si>
    <t>Zakup usług pozostałych</t>
  </si>
  <si>
    <t>Różne wydatki na rzecz osób fizycznych</t>
  </si>
  <si>
    <t>WYSZCZEGÓLNIENIE</t>
  </si>
  <si>
    <t>ROZCHODY</t>
  </si>
  <si>
    <t>Spłaty otrzymanych krajowych pożyczek i kredytów</t>
  </si>
  <si>
    <t>OGÓŁEM</t>
  </si>
  <si>
    <t>a) wydatki bieżące - 10 000</t>
  </si>
  <si>
    <t>w tym:</t>
  </si>
  <si>
    <t>a) wydatki bieżące - 30 000</t>
  </si>
  <si>
    <t>wynagrodzenia i pochodne od wynagrodzeń - 8 800</t>
  </si>
  <si>
    <t>dotacje - 3 500</t>
  </si>
  <si>
    <t>dotacja - 6 000</t>
  </si>
  <si>
    <t>a) wydatki bieżące  - 10 000</t>
  </si>
  <si>
    <t xml:space="preserve"> WYDATKI Z ZAKRESU ZADAŃ ADMINISTRACJI RZĄDOWEJ ORAZ INNYCH</t>
  </si>
  <si>
    <t>Załącznik Nr 2</t>
  </si>
  <si>
    <t>Załącznik Nr 6</t>
  </si>
  <si>
    <t>Przychody z zaciągniętych kredytów i pożyczek na rynku krajowym</t>
  </si>
  <si>
    <t xml:space="preserve">             PRZYCHODY I  ROZCHODY Z TYTUŁU ZACIĄGNIĘTYCH KREDYTÓW</t>
  </si>
  <si>
    <t>Dotacja z budżetu na finansowanie lub dofinansowanie zadań zleconych do realizacji stowarzyszeniom</t>
  </si>
  <si>
    <t>Stołówki szkolne</t>
  </si>
  <si>
    <t>Zarządzanie kryzysowe</t>
  </si>
  <si>
    <t>Turystyka</t>
  </si>
  <si>
    <t>Zadania w zakresie upowszechniania turystyki</t>
  </si>
  <si>
    <t>a) wydatki bieżące - 3 000</t>
  </si>
  <si>
    <t>a) wydatki bieżące  - 88 900</t>
  </si>
  <si>
    <t>dotacje - 5 000</t>
  </si>
  <si>
    <t>a) wydatki bieżące - 1 440</t>
  </si>
  <si>
    <t>a) wydatki bieżące  - 20 000</t>
  </si>
  <si>
    <t>wynagrodzenia i pochodne od wynagrodzeń - 23 904</t>
  </si>
  <si>
    <t>wynagrodzenia i pochodne od wynagrodzeń - 1 400</t>
  </si>
  <si>
    <t>a) wydatki bieżące  - 1 000</t>
  </si>
  <si>
    <t>a) wydatki bieżące  - 5 000</t>
  </si>
  <si>
    <t>Rezerwy ogólne i celowe</t>
  </si>
  <si>
    <t>b) wydatki majątkowe - 50 000</t>
  </si>
  <si>
    <t xml:space="preserve">                                                  I POŻYCZEK W 2009 ROK</t>
  </si>
  <si>
    <t xml:space="preserve">                 OCHRONY ŚRODKOWISKA I GOSPODARKI WODNEJ NA 2009 ROK</t>
  </si>
  <si>
    <t xml:space="preserve">       WYDATKI REALIZACJI WŁASNYCH ZADAŃ BIEŻĄCYCH GMIN NA 2009 ROK</t>
  </si>
  <si>
    <t xml:space="preserve">                 ZADAŃ ZLECONYCH GMINIE USTAWAMI NA 2009 ROK</t>
  </si>
  <si>
    <t xml:space="preserve">           w tym wynagrodzenia i pochodne - 3 000</t>
  </si>
  <si>
    <t>Szkolnictwo wyższe</t>
  </si>
  <si>
    <t>Szkolnictwo wyzsze</t>
  </si>
  <si>
    <t xml:space="preserve">           w tym wynagrodzenia i pochodne - 35 842</t>
  </si>
  <si>
    <t xml:space="preserve">           w tym wynagrodzenia i pochodne - 23 904</t>
  </si>
  <si>
    <t>851</t>
  </si>
  <si>
    <t>85195</t>
  </si>
  <si>
    <t xml:space="preserve">           w tym wynagrodzenia i pochodne - 66 239</t>
  </si>
  <si>
    <t>801</t>
  </si>
  <si>
    <t>80195</t>
  </si>
  <si>
    <t>Pozostała działalnośc</t>
  </si>
  <si>
    <t>Budowa wodociągu przy ul. Leśnej na odcinku od komory przy ul. Zamkowej do posesji nr 53 wraz z wodociągiem na osiedlu przy ul. Lesnej (Cyprysowa, Świerkowa)</t>
  </si>
  <si>
    <t>Budowa wodociągu przy ul. Łąkowej</t>
  </si>
  <si>
    <t>Budowa kanalizacji sanitarnej i deszczowej - zlewnia Ornontowice - Południe, podzlewnia K-3 zadanie 2</t>
  </si>
  <si>
    <t>Dotacja celowa przekazana gminie na zadania bieżące realizowane na podst. porozumień (umów) między jst -  pobyt dziecka w przedszkolu w Gliwicach</t>
  </si>
  <si>
    <t>wynagrodzenia i pochodne od wynagrodzeń - 159 830</t>
  </si>
  <si>
    <t>a) wydatki bieżące  - 875 930</t>
  </si>
  <si>
    <t>dotacje - 200 900</t>
  </si>
  <si>
    <t>a) wydatki bieżące - 404 900</t>
  </si>
  <si>
    <t>a) wydatki bieżące - 95 000</t>
  </si>
  <si>
    <t>b) wydatki majątkowe - 85 000</t>
  </si>
  <si>
    <t>a) wydatki bieżące  - 903 110</t>
  </si>
  <si>
    <t>wynagrodzenia i pochodne od wynagrodzeń - 210 700</t>
  </si>
  <si>
    <t>a) wydatki bieżące  - 48 000</t>
  </si>
  <si>
    <t>a) wydatki bieżące - 70 000</t>
  </si>
  <si>
    <t>a) wydatki bieżące  - 592 750</t>
  </si>
  <si>
    <t>wynagrodzenia i pochodne od wynagrodzeń - 429 350</t>
  </si>
  <si>
    <t>a) wydatki bieżące  - 35 842</t>
  </si>
  <si>
    <t>wynagrodzenia i pochodne od wynagrodzeń - 35 842</t>
  </si>
  <si>
    <t>a) wydatki bieżące  - 243 795</t>
  </si>
  <si>
    <t>a) wydatki bieżące  - 3 115 124</t>
  </si>
  <si>
    <t>wynagrodzenia i pochodne od wynagrodzeń - 2 456 550</t>
  </si>
  <si>
    <t>a) wydatki bieżące  - 3 000</t>
  </si>
  <si>
    <t>wynagrodzenia i pochodne od wynagrodzeń - 3 000</t>
  </si>
  <si>
    <t>a) wydatki bieżące  - 250 890</t>
  </si>
  <si>
    <t>wynagrodzenia i pochodne od wynagrodzeń - 195 990</t>
  </si>
  <si>
    <t>a) wydatki bieżące  - 75 500</t>
  </si>
  <si>
    <t>a) wydatki bieżące  - 13 500</t>
  </si>
  <si>
    <t>wynagrodzenia i pochodne od wynagrodzeń - 4 600</t>
  </si>
  <si>
    <t>a) wydatki bieżące  - 9 000</t>
  </si>
  <si>
    <t>dotacje - 9 000</t>
  </si>
  <si>
    <t>a) wydatki bieżące  - 7 350</t>
  </si>
  <si>
    <t>wydatki na obsługę długu jednostki samorządu terytorialnego - 180 000</t>
  </si>
  <si>
    <t>a) wydatki bieżące  - 180 000</t>
  </si>
  <si>
    <t>a) wydatki bieżące  - 15 213</t>
  </si>
  <si>
    <t>a) wydatki bieżące  - 2 623 078</t>
  </si>
  <si>
    <t>wynagrodzenia i pochodne od wynagrodzeń - 2 232 178</t>
  </si>
  <si>
    <t>a) wydatki bieżące  - 934 854</t>
  </si>
  <si>
    <t>wynagrodzenia i pochodne od wynagrodzeń - 686 067</t>
  </si>
  <si>
    <t>a) wydatki bieżące  - 2 032 036</t>
  </si>
  <si>
    <t>wynagrodzenia i pochodne od wynagrodzeń - 1 688 650</t>
  </si>
  <si>
    <t xml:space="preserve">                                  WYKAZ DOTACJI W BUDŻECIE NA ROK 2009</t>
  </si>
  <si>
    <t xml:space="preserve">                 SPECYFIKACJA WYDATKÓW MAJĄTKOWYCH W ROKU 2009</t>
  </si>
  <si>
    <t>a) wydatki bieżące  - 46 900</t>
  </si>
  <si>
    <t>a) wydatki bieżące  - 28 820</t>
  </si>
  <si>
    <t>a) wydatki bieżące  - 641 800</t>
  </si>
  <si>
    <t>wynagrodzenia i pochodne od wynagrodzeń - 363 200</t>
  </si>
  <si>
    <t>a) wydatki bieżące  - 39 279</t>
  </si>
  <si>
    <t>dotacja - 1 580</t>
  </si>
  <si>
    <t>a) wydatki bieżące - 20 000</t>
  </si>
  <si>
    <t>a) wydatki bieżące  - 10 390</t>
  </si>
  <si>
    <t>wynagrodzenia i pochodne od wynagrodzeń - 2 880</t>
  </si>
  <si>
    <t>a) wydatki bieżące  - 108 360</t>
  </si>
  <si>
    <t>wynagrodzenia i pochodne od wynagrodzeń - 62 020</t>
  </si>
  <si>
    <t>a) wydatki bieżące  - 50 559</t>
  </si>
  <si>
    <t>dotacja - 50 500</t>
  </si>
  <si>
    <t>a) wydatki bieżące  - 790 395</t>
  </si>
  <si>
    <t>a) wydatki bieżące  - 1 500</t>
  </si>
  <si>
    <t>a) wydatki bieżące  - 109 015</t>
  </si>
  <si>
    <t>a) wydatki bieżące  - 65 000</t>
  </si>
  <si>
    <t>a) wydatki bieżące  - 376 397</t>
  </si>
  <si>
    <t>wynagrodzenia i pochodne od wynagrodzeń - 337 152</t>
  </si>
  <si>
    <t>a) wydatki bieżące  - 1 760</t>
  </si>
  <si>
    <t>a) wydatki bieżące  - 39 057</t>
  </si>
  <si>
    <t>a) wydatki bieżące  - 308 110</t>
  </si>
  <si>
    <t>wynagrodzenia i pochodne od wynagrodzeń - 213 310</t>
  </si>
  <si>
    <t>a) wydatki bieżące  - 14 100</t>
  </si>
  <si>
    <t>a) wydatki bieżące  - 45 568</t>
  </si>
  <si>
    <t>a) wydatki bieżące  - 359 000</t>
  </si>
  <si>
    <t>a) wydatki bieżące  - 434 000</t>
  </si>
  <si>
    <t>dotacja - 434 000</t>
  </si>
  <si>
    <t>a) wydatki bieżące  - 270 000</t>
  </si>
  <si>
    <t>dotacja - 270 000</t>
  </si>
  <si>
    <t>a) wydatki bieżące  - 35 000</t>
  </si>
  <si>
    <t>dotacje - 125 587</t>
  </si>
  <si>
    <t>Budowa wodociągu przy ul. Klonowej</t>
  </si>
  <si>
    <t>Sieć tras rowerowych na terenie Powiatu Mikołowskiego - infrastruktura aktywnych form turystyki</t>
  </si>
  <si>
    <t>Urzędy Gmin</t>
  </si>
  <si>
    <t>Program NORMA</t>
  </si>
  <si>
    <t>Program LEX</t>
  </si>
  <si>
    <t>Dotacja podmiotowa z budżetu dla niepublicznej jednostki systemu oświaty - Katolickie Przedszkole Niepubliczne Siostr Służebniczek w Ornontowicach</t>
  </si>
  <si>
    <t>Dotacja celowa przekazana gminie na zadania bieżące realizowane na podst. porozumień (umów) między jst -  Ruda Śląska</t>
  </si>
  <si>
    <t>Dotacja podmiotowa z budżetu dla samodzielnego publicznego zakładu opieki zdrowotnej utworzonego przez jst</t>
  </si>
  <si>
    <t>PLAN  WYDATKÓW NA 2009 ROK</t>
  </si>
  <si>
    <t>Załącznik Nr 5</t>
  </si>
  <si>
    <t xml:space="preserve">                 Załącznik Nr 7</t>
  </si>
  <si>
    <t>Załącznik Nr 8</t>
  </si>
  <si>
    <t xml:space="preserve">PB-W oczyszczalni Ornontowice - Północ </t>
  </si>
  <si>
    <t>PB-W kanalizacji sanitarną i deszczowa w Gminie Ornontowice</t>
  </si>
  <si>
    <t>Modernizacja pomieszczeń w GDKiB</t>
  </si>
  <si>
    <t>Termomodernizacja budynku na boisku sportowym</t>
  </si>
  <si>
    <t>Termomodernizacja budynku Zespołu Szkolno-Przedszkolnego</t>
  </si>
  <si>
    <t>Silesia-Net - budowa społeczeństwa informacyjnego w subregionie centralnym Województwa Śląskiego:Powiat Mikołowski oraz gminy powiatu mikołowskiego</t>
  </si>
  <si>
    <t>Zintegrowany system zarządzania gminami powiatu mikołowskiego i Powiatem Mikołowskim w opraciu o system informacji o terenie (GIS)</t>
  </si>
  <si>
    <t>b) wydatki majątkowe - 2 949 162</t>
  </si>
  <si>
    <t>w tym dotacje - 85 000</t>
  </si>
  <si>
    <t>b) wydatki majątkowe - 180 476</t>
  </si>
  <si>
    <t>w tym dotacje - 169 416</t>
  </si>
  <si>
    <t>b) wydatki majatkowe- 25 000</t>
  </si>
  <si>
    <t>b) wydatki majatkowe- 34 000</t>
  </si>
  <si>
    <t>Dotacje przekazane gminie na zadania bieżące realizowane na podstawie porozumień między jednostkami samorządu terytorialnego (komunikacja pasażerska)-Miasto Tychy</t>
  </si>
  <si>
    <t>Dotacja celowa przekazana gminie na inwestycje i zakupy inwestycyjne realizowane na podst. porozumień (umów) między jst - Sieć tras rowerowych na terenie Powiatu Mikołowskiego - infrastruktura aktywnych form turystyki - Miasto Orzesze</t>
  </si>
  <si>
    <t>Dotacja celowa przekazana gminie na inwestycje i zakupy inwestycyjne realizowane na podst. porozumień (umów) między jst - Zintegrowany system zarządzania gminami powiatu mikołowskiego i Powiatem Mikołowskim w opraciu o system informacji o terenie (GIS) - Miasto Mikołow</t>
  </si>
  <si>
    <t>Dotacja celowa na pomoc finansową udzielaną miedzy jst na dofinansowanie własnych zadań inwestycyjnych i zakupów inwestycyjnych - Silesia-Net - budowa społeczeństwa informacyjnego w subregionie centralnym Województwa Śląskiego:Powiat Mikołowski oraz gminy powiatu mikołowskiego - Powiat Mikołowski</t>
  </si>
  <si>
    <t>Dotacja celowa na pomoc finansową udzielaną między jednostkami samorządu terytorialnego na dofinansowanie własnych zadań bieżących - dotacja na 112 -  Powiat Mikołowski</t>
  </si>
  <si>
    <t>Dotacja celowa przekazana gminie na zadania bieżące realizowane na podst. porozumień (umów) między jst -  religia kościoła zielonoświątkowców - Miasto Zabrze</t>
  </si>
  <si>
    <t>Dotacja celowa przekazana gminie na zadania bieżące realizowane na podst. porozumień (umów) między jst -  festiwal KROKUS - Miasto Łaziska Górne</t>
  </si>
  <si>
    <t>Dotacja celowa przekazana gminie na zadania bieżące realizowane na podst. porozumień (umów) między jst -  festiwal KROKUS- Miasto Łaziska Górne</t>
  </si>
  <si>
    <t>Wytwarzanie i zaopatrywanie w energię elektryczną , gaz i wodę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</si>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</sst>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#,##0.000"/>
    <numFmt numFmtId="168" formatCode="0.0%"/>
    <numFmt numFmtId="169" formatCode="#,##0.00\ &quot;zł&quot;"/>
  </numFmts>
  <fonts count="2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Tahoma"/>
      <family val="0"/>
    </font>
    <font>
      <sz val="10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4" fontId="10" fillId="3" borderId="1" xfId="0" applyNumberFormat="1" applyFont="1" applyFill="1" applyBorder="1" applyAlignment="1">
      <alignment/>
    </xf>
    <xf numFmtId="4" fontId="10" fillId="3" borderId="4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4" xfId="0" applyFont="1" applyFill="1" applyBorder="1" applyAlignment="1">
      <alignment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1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2" xfId="0" applyNumberFormat="1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2" fillId="3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44" fontId="17" fillId="0" borderId="22" xfId="20" applyFont="1" applyFill="1" applyBorder="1" applyAlignment="1">
      <alignment horizontal="center" vertical="center" wrapText="1"/>
    </xf>
    <xf numFmtId="44" fontId="18" fillId="0" borderId="22" xfId="20" applyFont="1" applyFill="1" applyBorder="1" applyAlignment="1">
      <alignment horizontal="center" vertical="center" wrapText="1"/>
    </xf>
    <xf numFmtId="44" fontId="17" fillId="0" borderId="22" xfId="20" applyFont="1" applyFill="1" applyBorder="1" applyAlignment="1">
      <alignment horizontal="center" vertical="center"/>
    </xf>
    <xf numFmtId="44" fontId="17" fillId="0" borderId="23" xfId="2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4" fontId="17" fillId="0" borderId="1" xfId="20" applyFont="1" applyFill="1" applyBorder="1" applyAlignment="1">
      <alignment horizontal="center" vertical="center" wrapText="1"/>
    </xf>
    <xf numFmtId="44" fontId="18" fillId="0" borderId="1" xfId="20" applyFont="1" applyFill="1" applyBorder="1" applyAlignment="1">
      <alignment horizontal="center" vertical="center" wrapText="1"/>
    </xf>
    <xf numFmtId="44" fontId="17" fillId="0" borderId="1" xfId="20" applyFont="1" applyFill="1" applyBorder="1" applyAlignment="1">
      <alignment horizontal="center" vertical="center"/>
    </xf>
    <xf numFmtId="44" fontId="17" fillId="0" borderId="25" xfId="2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44" fontId="17" fillId="0" borderId="18" xfId="20" applyFont="1" applyFill="1" applyBorder="1" applyAlignment="1">
      <alignment horizontal="center" vertical="center" wrapText="1"/>
    </xf>
    <xf numFmtId="44" fontId="18" fillId="0" borderId="18" xfId="20" applyFont="1" applyFill="1" applyBorder="1" applyAlignment="1">
      <alignment horizontal="center" vertical="center" wrapText="1"/>
    </xf>
    <xf numFmtId="44" fontId="17" fillId="0" borderId="18" xfId="20" applyFont="1" applyFill="1" applyBorder="1" applyAlignment="1">
      <alignment horizontal="center" vertical="center"/>
    </xf>
    <xf numFmtId="44" fontId="17" fillId="0" borderId="19" xfId="2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44" fontId="17" fillId="0" borderId="4" xfId="20" applyFont="1" applyFill="1" applyBorder="1" applyAlignment="1">
      <alignment horizontal="center" vertical="center" wrapText="1"/>
    </xf>
    <xf numFmtId="44" fontId="18" fillId="0" borderId="7" xfId="20" applyFont="1" applyFill="1" applyBorder="1" applyAlignment="1">
      <alignment horizontal="center" vertical="center" wrapText="1"/>
    </xf>
    <xf numFmtId="44" fontId="17" fillId="0" borderId="7" xfId="20" applyFont="1" applyFill="1" applyBorder="1" applyAlignment="1">
      <alignment horizontal="center" vertical="center"/>
    </xf>
    <xf numFmtId="44" fontId="17" fillId="0" borderId="26" xfId="2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44" fontId="17" fillId="0" borderId="28" xfId="2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4" fontId="17" fillId="0" borderId="25" xfId="2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4" fontId="18" fillId="0" borderId="1" xfId="2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44" fontId="18" fillId="0" borderId="28" xfId="20" applyFont="1" applyFill="1" applyBorder="1" applyAlignment="1">
      <alignment horizontal="center" vertical="center" wrapText="1"/>
    </xf>
    <xf numFmtId="44" fontId="17" fillId="0" borderId="28" xfId="20" applyFont="1" applyFill="1" applyBorder="1" applyAlignment="1">
      <alignment horizontal="center" vertical="center"/>
    </xf>
    <xf numFmtId="44" fontId="17" fillId="0" borderId="29" xfId="20" applyFont="1" applyFill="1" applyBorder="1" applyAlignment="1">
      <alignment horizontal="center" vertical="center"/>
    </xf>
    <xf numFmtId="44" fontId="17" fillId="0" borderId="2" xfId="20" applyFont="1" applyFill="1" applyBorder="1" applyAlignment="1">
      <alignment horizontal="center" vertical="center" wrapText="1"/>
    </xf>
    <xf numFmtId="44" fontId="18" fillId="0" borderId="2" xfId="20" applyFont="1" applyFill="1" applyBorder="1" applyAlignment="1">
      <alignment horizontal="center" vertical="center" wrapText="1"/>
    </xf>
    <xf numFmtId="44" fontId="17" fillId="0" borderId="2" xfId="20" applyFont="1" applyFill="1" applyBorder="1" applyAlignment="1">
      <alignment horizontal="center" vertical="center"/>
    </xf>
    <xf numFmtId="44" fontId="17" fillId="0" borderId="30" xfId="2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4" fontId="17" fillId="0" borderId="18" xfId="2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44" fontId="17" fillId="0" borderId="19" xfId="2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44" fontId="18" fillId="0" borderId="4" xfId="20" applyFont="1" applyFill="1" applyBorder="1" applyAlignment="1">
      <alignment horizontal="center" vertical="center" wrapText="1"/>
    </xf>
    <xf numFmtId="44" fontId="17" fillId="0" borderId="4" xfId="20" applyFont="1" applyFill="1" applyBorder="1" applyAlignment="1">
      <alignment horizontal="center" vertical="center"/>
    </xf>
    <xf numFmtId="44" fontId="17" fillId="0" borderId="31" xfId="2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44" fontId="18" fillId="0" borderId="22" xfId="2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44" fontId="17" fillId="0" borderId="20" xfId="20" applyFont="1" applyFill="1" applyBorder="1" applyAlignment="1">
      <alignment horizontal="center" vertical="center" wrapText="1"/>
    </xf>
    <xf numFmtId="44" fontId="18" fillId="0" borderId="20" xfId="20" applyFont="1" applyFill="1" applyBorder="1" applyAlignment="1">
      <alignment horizontal="center" vertical="center"/>
    </xf>
    <xf numFmtId="44" fontId="17" fillId="0" borderId="20" xfId="20" applyFont="1" applyFill="1" applyBorder="1" applyAlignment="1">
      <alignment horizontal="center" vertical="center"/>
    </xf>
    <xf numFmtId="44" fontId="17" fillId="0" borderId="21" xfId="2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4" fontId="19" fillId="0" borderId="33" xfId="20" applyFont="1" applyFill="1" applyBorder="1" applyAlignment="1">
      <alignment horizontal="center"/>
    </xf>
    <xf numFmtId="44" fontId="18" fillId="0" borderId="34" xfId="20" applyFont="1" applyFill="1" applyBorder="1" applyAlignment="1">
      <alignment horizontal="center"/>
    </xf>
    <xf numFmtId="44" fontId="17" fillId="0" borderId="33" xfId="20" applyFont="1" applyFill="1" applyBorder="1" applyAlignment="1">
      <alignment horizontal="center"/>
    </xf>
    <xf numFmtId="44" fontId="17" fillId="0" borderId="35" xfId="2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44" fontId="23" fillId="0" borderId="20" xfId="20" applyFont="1" applyFill="1" applyBorder="1" applyAlignment="1">
      <alignment horizontal="center" vertical="center" wrapText="1"/>
    </xf>
    <xf numFmtId="8" fontId="14" fillId="0" borderId="21" xfId="20" applyNumberFormat="1" applyFont="1" applyFill="1" applyBorder="1" applyAlignment="1">
      <alignment horizontal="right" vertical="center" wrapText="1"/>
    </xf>
    <xf numFmtId="44" fontId="23" fillId="0" borderId="22" xfId="20" applyFont="1" applyFill="1" applyBorder="1" applyAlignment="1">
      <alignment horizontal="center" vertical="center" wrapText="1"/>
    </xf>
    <xf numFmtId="8" fontId="14" fillId="0" borderId="23" xfId="20" applyNumberFormat="1" applyFont="1" applyFill="1" applyBorder="1" applyAlignment="1">
      <alignment horizontal="right" vertical="center" wrapText="1"/>
    </xf>
    <xf numFmtId="44" fontId="23" fillId="0" borderId="18" xfId="20" applyFont="1" applyFill="1" applyBorder="1" applyAlignment="1">
      <alignment horizontal="center" vertical="center" wrapText="1"/>
    </xf>
    <xf numFmtId="44" fontId="14" fillId="0" borderId="19" xfId="2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44" fontId="21" fillId="0" borderId="36" xfId="20" applyFont="1" applyFill="1" applyBorder="1" applyAlignment="1">
      <alignment horizontal="center"/>
    </xf>
    <xf numFmtId="8" fontId="12" fillId="0" borderId="34" xfId="2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horizontal="right" vertical="center" wrapText="1"/>
    </xf>
    <xf numFmtId="4" fontId="0" fillId="2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CHUL~1\USTAWI~1\Temp\dochod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dochodwy do rozdziału"/>
      <sheetName val="dochody do działu"/>
      <sheetName val="DOCHODY ZLECONE "/>
      <sheetName val="DOCHODY ZLECONE  852"/>
      <sheetName val="DOCHODY ZLECONE DOWODY "/>
    </sheetNames>
    <sheetDataSet>
      <sheetData sheetId="1">
        <row r="9">
          <cell r="C9">
            <v>1535000</v>
          </cell>
        </row>
        <row r="16">
          <cell r="C16">
            <v>770500</v>
          </cell>
        </row>
        <row r="22">
          <cell r="C22">
            <v>90242</v>
          </cell>
        </row>
        <row r="26">
          <cell r="C26">
            <v>3000</v>
          </cell>
        </row>
        <row r="43">
          <cell r="C43">
            <v>9458350</v>
          </cell>
        </row>
        <row r="47">
          <cell r="C47">
            <v>3533752</v>
          </cell>
        </row>
        <row r="54">
          <cell r="C54">
            <v>359367</v>
          </cell>
        </row>
        <row r="58">
          <cell r="C58">
            <v>59</v>
          </cell>
        </row>
        <row r="68">
          <cell r="C68">
            <v>890590</v>
          </cell>
        </row>
        <row r="74">
          <cell r="C74">
            <v>266000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B23" sqref="B23"/>
    </sheetView>
  </sheetViews>
  <sheetFormatPr defaultColWidth="9.140625" defaultRowHeight="12.75"/>
  <cols>
    <col min="1" max="1" width="9.140625" style="282" customWidth="1"/>
    <col min="2" max="2" width="58.140625" style="283" customWidth="1"/>
    <col min="3" max="3" width="19.140625" style="285" customWidth="1"/>
    <col min="4" max="16384" width="9.140625" style="8" customWidth="1"/>
  </cols>
  <sheetData>
    <row r="1" ht="12.75">
      <c r="C1" s="286" t="s">
        <v>1</v>
      </c>
    </row>
    <row r="2" spans="1:3" s="274" customFormat="1" ht="34.5" customHeight="1">
      <c r="A2" s="446" t="s">
        <v>2</v>
      </c>
      <c r="B2" s="446"/>
      <c r="C2" s="446"/>
    </row>
    <row r="3" spans="1:3" s="274" customFormat="1" ht="23.25" customHeight="1">
      <c r="A3" s="273"/>
      <c r="B3" s="273"/>
      <c r="C3" s="273"/>
    </row>
    <row r="5" spans="1:3" s="150" customFormat="1" ht="27.75" customHeight="1">
      <c r="A5" s="147" t="s">
        <v>274</v>
      </c>
      <c r="B5" s="148" t="s">
        <v>276</v>
      </c>
      <c r="C5" s="149" t="s">
        <v>277</v>
      </c>
    </row>
    <row r="6" spans="1:3" s="124" customFormat="1" ht="31.5">
      <c r="A6" s="151">
        <v>400</v>
      </c>
      <c r="B6" s="153" t="s">
        <v>473</v>
      </c>
      <c r="C6" s="133"/>
    </row>
    <row r="7" spans="1:3" s="124" customFormat="1" ht="15.75">
      <c r="A7" s="287"/>
      <c r="B7" s="288" t="s">
        <v>3</v>
      </c>
      <c r="C7" s="133"/>
    </row>
    <row r="8" spans="1:3" s="158" customFormat="1" ht="15" customHeight="1">
      <c r="A8" s="154"/>
      <c r="B8" s="278" t="s">
        <v>4</v>
      </c>
      <c r="C8" s="16"/>
    </row>
    <row r="9" spans="1:3" s="275" customFormat="1" ht="15.75">
      <c r="A9" s="172"/>
      <c r="B9" s="174"/>
      <c r="C9" s="22">
        <v>1535000</v>
      </c>
    </row>
    <row r="10" spans="1:3" s="124" customFormat="1" ht="15.75">
      <c r="A10" s="151">
        <v>700</v>
      </c>
      <c r="B10" s="153" t="s">
        <v>226</v>
      </c>
      <c r="C10" s="133"/>
    </row>
    <row r="11" spans="1:3" s="124" customFormat="1" ht="15.75">
      <c r="A11" s="289"/>
      <c r="B11" s="288" t="s">
        <v>3</v>
      </c>
      <c r="C11" s="133"/>
    </row>
    <row r="12" spans="1:3" s="158" customFormat="1" ht="12.75">
      <c r="A12" s="165"/>
      <c r="B12" s="278" t="s">
        <v>5</v>
      </c>
      <c r="C12" s="16"/>
    </row>
    <row r="13" spans="1:3" ht="12.75">
      <c r="A13" s="166"/>
      <c r="B13" s="276" t="s">
        <v>6</v>
      </c>
      <c r="C13" s="168"/>
    </row>
    <row r="14" spans="1:3" ht="12.75">
      <c r="A14" s="166"/>
      <c r="B14" s="288" t="s">
        <v>7</v>
      </c>
      <c r="C14" s="168"/>
    </row>
    <row r="15" spans="1:3" ht="12.75">
      <c r="A15" s="166"/>
      <c r="B15" s="171" t="s">
        <v>8</v>
      </c>
      <c r="C15" s="168"/>
    </row>
    <row r="16" spans="1:3" ht="15.75">
      <c r="A16" s="172"/>
      <c r="B16" s="174"/>
      <c r="C16" s="22">
        <v>770500</v>
      </c>
    </row>
    <row r="17" spans="1:3" s="124" customFormat="1" ht="15.75">
      <c r="A17" s="151">
        <v>750</v>
      </c>
      <c r="B17" s="153" t="s">
        <v>297</v>
      </c>
      <c r="C17" s="133"/>
    </row>
    <row r="18" spans="1:3" s="124" customFormat="1" ht="15.75">
      <c r="A18" s="289"/>
      <c r="B18" s="288" t="s">
        <v>3</v>
      </c>
      <c r="C18" s="133"/>
    </row>
    <row r="19" spans="1:3" s="158" customFormat="1" ht="12.75">
      <c r="A19" s="154"/>
      <c r="B19" s="278" t="s">
        <v>9</v>
      </c>
      <c r="C19" s="221"/>
    </row>
    <row r="20" spans="1:3" ht="12.75">
      <c r="A20" s="159"/>
      <c r="B20" s="278" t="s">
        <v>10</v>
      </c>
      <c r="C20" s="221"/>
    </row>
    <row r="21" spans="1:3" ht="12.75">
      <c r="A21" s="159"/>
      <c r="B21" s="278" t="s">
        <v>11</v>
      </c>
      <c r="C21" s="222"/>
    </row>
    <row r="22" spans="1:3" ht="15.75">
      <c r="A22" s="172"/>
      <c r="B22" s="174"/>
      <c r="C22" s="22">
        <v>90242</v>
      </c>
    </row>
    <row r="23" spans="1:3" s="124" customFormat="1" ht="31.5">
      <c r="A23" s="151">
        <v>751</v>
      </c>
      <c r="B23" s="153" t="s">
        <v>255</v>
      </c>
      <c r="C23" s="133"/>
    </row>
    <row r="24" spans="1:3" s="124" customFormat="1" ht="15.75">
      <c r="A24" s="289"/>
      <c r="B24" s="288" t="s">
        <v>3</v>
      </c>
      <c r="C24" s="133"/>
    </row>
    <row r="25" spans="1:3" ht="12.75">
      <c r="A25" s="166"/>
      <c r="B25" s="171" t="s">
        <v>12</v>
      </c>
      <c r="C25" s="168"/>
    </row>
    <row r="26" spans="1:3" ht="15.75">
      <c r="A26" s="290"/>
      <c r="B26" s="174"/>
      <c r="C26" s="22">
        <v>3000</v>
      </c>
    </row>
    <row r="27" spans="1:3" s="124" customFormat="1" ht="63">
      <c r="A27" s="151">
        <v>756</v>
      </c>
      <c r="B27" s="291" t="s">
        <v>474</v>
      </c>
      <c r="C27" s="133"/>
    </row>
    <row r="28" spans="1:3" s="124" customFormat="1" ht="15.75">
      <c r="A28" s="287"/>
      <c r="B28" s="292" t="s">
        <v>3</v>
      </c>
      <c r="C28" s="133"/>
    </row>
    <row r="29" spans="1:3" s="132" customFormat="1" ht="12.75">
      <c r="A29" s="293"/>
      <c r="B29" s="294" t="s">
        <v>13</v>
      </c>
      <c r="C29" s="222"/>
    </row>
    <row r="30" spans="1:3" s="132" customFormat="1" ht="12.75">
      <c r="A30" s="293"/>
      <c r="B30" s="294" t="s">
        <v>14</v>
      </c>
      <c r="C30" s="222"/>
    </row>
    <row r="31" spans="1:3" s="132" customFormat="1" ht="12.75">
      <c r="A31" s="293"/>
      <c r="B31" s="294" t="s">
        <v>15</v>
      </c>
      <c r="C31" s="222"/>
    </row>
    <row r="32" spans="1:3" s="132" customFormat="1" ht="12.75">
      <c r="A32" s="293"/>
      <c r="B32" s="294" t="s">
        <v>16</v>
      </c>
      <c r="C32" s="222"/>
    </row>
    <row r="33" spans="1:3" s="132" customFormat="1" ht="12.75">
      <c r="A33" s="293"/>
      <c r="B33" s="294" t="s">
        <v>17</v>
      </c>
      <c r="C33" s="222"/>
    </row>
    <row r="34" spans="1:3" s="132" customFormat="1" ht="12.75">
      <c r="A34" s="293"/>
      <c r="B34" s="294" t="s">
        <v>18</v>
      </c>
      <c r="C34" s="222"/>
    </row>
    <row r="35" spans="1:3" s="132" customFormat="1" ht="12.75">
      <c r="A35" s="293"/>
      <c r="B35" s="294" t="s">
        <v>19</v>
      </c>
      <c r="C35" s="222"/>
    </row>
    <row r="36" spans="1:3" s="132" customFormat="1" ht="12.75">
      <c r="A36" s="293"/>
      <c r="B36" s="294" t="s">
        <v>20</v>
      </c>
      <c r="C36" s="222"/>
    </row>
    <row r="37" spans="1:3" s="132" customFormat="1" ht="12.75">
      <c r="A37" s="293"/>
      <c r="B37" s="294" t="s">
        <v>21</v>
      </c>
      <c r="C37" s="222"/>
    </row>
    <row r="38" spans="1:3" s="132" customFormat="1" ht="12.75">
      <c r="A38" s="293"/>
      <c r="B38" s="294" t="s">
        <v>22</v>
      </c>
      <c r="C38" s="222"/>
    </row>
    <row r="39" spans="1:3" s="132" customFormat="1" ht="12.75">
      <c r="A39" s="293"/>
      <c r="B39" s="294" t="s">
        <v>23</v>
      </c>
      <c r="C39" s="222"/>
    </row>
    <row r="40" spans="1:3" s="132" customFormat="1" ht="12.75">
      <c r="A40" s="293"/>
      <c r="B40" s="294" t="s">
        <v>24</v>
      </c>
      <c r="C40" s="222"/>
    </row>
    <row r="41" spans="1:3" s="132" customFormat="1" ht="12.75">
      <c r="A41" s="293"/>
      <c r="B41" s="294" t="s">
        <v>25</v>
      </c>
      <c r="C41" s="222"/>
    </row>
    <row r="42" spans="1:3" s="132" customFormat="1" ht="12.75">
      <c r="A42" s="295"/>
      <c r="B42" s="294" t="s">
        <v>26</v>
      </c>
      <c r="C42" s="222"/>
    </row>
    <row r="43" spans="1:3" ht="15.75">
      <c r="A43" s="172"/>
      <c r="B43" s="174"/>
      <c r="C43" s="22">
        <v>9458350</v>
      </c>
    </row>
    <row r="44" spans="1:3" s="124" customFormat="1" ht="15.75">
      <c r="A44" s="151">
        <v>758</v>
      </c>
      <c r="B44" s="153" t="s">
        <v>230</v>
      </c>
      <c r="C44" s="133"/>
    </row>
    <row r="45" spans="1:3" s="124" customFormat="1" ht="15.75">
      <c r="A45" s="296"/>
      <c r="B45" s="288" t="s">
        <v>3</v>
      </c>
      <c r="C45" s="133"/>
    </row>
    <row r="46" spans="1:3" ht="20.25" customHeight="1">
      <c r="A46" s="297"/>
      <c r="B46" s="171" t="s">
        <v>27</v>
      </c>
      <c r="C46" s="168"/>
    </row>
    <row r="47" spans="1:3" ht="15.75">
      <c r="A47" s="172"/>
      <c r="B47" s="174"/>
      <c r="C47" s="22">
        <v>3533752</v>
      </c>
    </row>
    <row r="48" spans="1:3" s="124" customFormat="1" ht="15.75">
      <c r="A48" s="151">
        <v>801</v>
      </c>
      <c r="B48" s="153" t="s">
        <v>224</v>
      </c>
      <c r="C48" s="133"/>
    </row>
    <row r="49" spans="1:3" s="124" customFormat="1" ht="15.75">
      <c r="A49" s="289"/>
      <c r="B49" s="288" t="s">
        <v>3</v>
      </c>
      <c r="C49" s="133"/>
    </row>
    <row r="50" spans="1:3" s="132" customFormat="1" ht="12.75">
      <c r="A50" s="298"/>
      <c r="B50" s="278" t="s">
        <v>28</v>
      </c>
      <c r="C50" s="221"/>
    </row>
    <row r="51" spans="1:3" s="132" customFormat="1" ht="12.75">
      <c r="A51" s="298"/>
      <c r="B51" s="278" t="s">
        <v>29</v>
      </c>
      <c r="C51" s="221"/>
    </row>
    <row r="52" spans="1:3" ht="12.75">
      <c r="A52" s="166"/>
      <c r="B52" s="171" t="s">
        <v>30</v>
      </c>
      <c r="C52" s="168"/>
    </row>
    <row r="53" spans="1:3" ht="12.75">
      <c r="A53" s="166"/>
      <c r="B53" s="171" t="s">
        <v>31</v>
      </c>
      <c r="C53" s="168"/>
    </row>
    <row r="54" spans="1:3" ht="15.75">
      <c r="A54" s="172"/>
      <c r="B54" s="174"/>
      <c r="C54" s="22">
        <v>359367</v>
      </c>
    </row>
    <row r="55" spans="1:4" s="124" customFormat="1" ht="15.75">
      <c r="A55" s="151" t="s">
        <v>360</v>
      </c>
      <c r="B55" s="299" t="s">
        <v>248</v>
      </c>
      <c r="C55" s="153"/>
      <c r="D55" s="133"/>
    </row>
    <row r="56" spans="1:4" s="124" customFormat="1" ht="15.75">
      <c r="A56" s="151"/>
      <c r="B56" s="288" t="s">
        <v>3</v>
      </c>
      <c r="C56" s="153"/>
      <c r="D56" s="300"/>
    </row>
    <row r="57" spans="1:4" s="124" customFormat="1" ht="15.75">
      <c r="A57" s="151"/>
      <c r="B57" s="301" t="s">
        <v>32</v>
      </c>
      <c r="C57" s="153"/>
      <c r="D57" s="300"/>
    </row>
    <row r="58" spans="1:4" s="124" customFormat="1" ht="15.75">
      <c r="A58" s="290"/>
      <c r="B58" s="302"/>
      <c r="C58" s="174">
        <v>59</v>
      </c>
      <c r="D58" s="300"/>
    </row>
    <row r="59" spans="1:3" s="124" customFormat="1" ht="15.75">
      <c r="A59" s="151">
        <v>852</v>
      </c>
      <c r="B59" s="153" t="s">
        <v>260</v>
      </c>
      <c r="C59" s="133"/>
    </row>
    <row r="60" spans="1:3" s="124" customFormat="1" ht="15.75">
      <c r="A60" s="289"/>
      <c r="B60" s="288" t="s">
        <v>3</v>
      </c>
      <c r="C60" s="133"/>
    </row>
    <row r="61" spans="1:3" ht="12.75">
      <c r="A61" s="159"/>
      <c r="B61" s="277" t="s">
        <v>33</v>
      </c>
      <c r="C61" s="303"/>
    </row>
    <row r="62" spans="1:3" ht="25.5">
      <c r="A62" s="159"/>
      <c r="B62" s="277" t="s">
        <v>34</v>
      </c>
      <c r="C62" s="303"/>
    </row>
    <row r="63" spans="1:3" ht="12.75">
      <c r="A63" s="159"/>
      <c r="B63" s="277" t="s">
        <v>35</v>
      </c>
      <c r="C63" s="303"/>
    </row>
    <row r="64" spans="1:3" ht="14.25" customHeight="1">
      <c r="A64" s="159"/>
      <c r="B64" s="171" t="s">
        <v>36</v>
      </c>
      <c r="C64" s="303"/>
    </row>
    <row r="65" spans="1:3" ht="12.75">
      <c r="A65" s="159"/>
      <c r="B65" s="171" t="s">
        <v>37</v>
      </c>
      <c r="C65" s="26"/>
    </row>
    <row r="66" spans="1:3" s="158" customFormat="1" ht="12.75">
      <c r="A66" s="154"/>
      <c r="B66" s="278" t="s">
        <v>38</v>
      </c>
      <c r="C66" s="26"/>
    </row>
    <row r="67" spans="1:3" ht="27" customHeight="1">
      <c r="A67" s="159"/>
      <c r="B67" s="171" t="s">
        <v>39</v>
      </c>
      <c r="C67" s="303"/>
    </row>
    <row r="68" spans="1:3" ht="15.75">
      <c r="A68" s="172"/>
      <c r="B68" s="174"/>
      <c r="C68" s="22">
        <v>890590</v>
      </c>
    </row>
    <row r="69" spans="1:3" s="124" customFormat="1" ht="15.75">
      <c r="A69" s="151">
        <v>900</v>
      </c>
      <c r="B69" s="153" t="s">
        <v>0</v>
      </c>
      <c r="C69" s="133"/>
    </row>
    <row r="70" spans="1:3" s="124" customFormat="1" ht="15.75">
      <c r="A70" s="289"/>
      <c r="B70" s="288" t="s">
        <v>3</v>
      </c>
      <c r="C70" s="133"/>
    </row>
    <row r="71" spans="1:3" ht="12.75">
      <c r="A71" s="166"/>
      <c r="B71" s="171" t="s">
        <v>40</v>
      </c>
      <c r="C71" s="303"/>
    </row>
    <row r="72" spans="1:3" ht="12.75">
      <c r="A72" s="166"/>
      <c r="B72" s="171" t="s">
        <v>41</v>
      </c>
      <c r="C72" s="303"/>
    </row>
    <row r="73" spans="1:3" ht="12.75">
      <c r="A73" s="166"/>
      <c r="B73" s="171"/>
      <c r="C73" s="26"/>
    </row>
    <row r="74" spans="1:3" ht="16.5" thickBot="1">
      <c r="A74" s="280"/>
      <c r="B74" s="174"/>
      <c r="C74" s="304">
        <v>266000</v>
      </c>
    </row>
    <row r="75" spans="1:3" s="124" customFormat="1" ht="28.5" customHeight="1" thickBot="1">
      <c r="A75" s="447" t="s">
        <v>295</v>
      </c>
      <c r="B75" s="448"/>
      <c r="C75" s="305">
        <f>SUM(C8:C74)</f>
        <v>16906860</v>
      </c>
    </row>
    <row r="76" ht="12.75">
      <c r="C76" s="284"/>
    </row>
  </sheetData>
  <mergeCells count="2">
    <mergeCell ref="A2:C2"/>
    <mergeCell ref="A75:B7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63" sqref="D63"/>
    </sheetView>
  </sheetViews>
  <sheetFormatPr defaultColWidth="9.140625" defaultRowHeight="12.75"/>
  <cols>
    <col min="2" max="2" width="11.7109375" style="0" customWidth="1"/>
    <col min="3" max="3" width="51.140625" style="0" customWidth="1"/>
    <col min="4" max="4" width="18.8515625" style="0" customWidth="1"/>
  </cols>
  <sheetData>
    <row r="1" ht="12.75">
      <c r="D1" s="236" t="s">
        <v>332</v>
      </c>
    </row>
    <row r="2" spans="1:4" s="145" customFormat="1" ht="15.75">
      <c r="A2" s="460" t="s">
        <v>406</v>
      </c>
      <c r="B2" s="460"/>
      <c r="C2" s="460"/>
      <c r="D2" s="460"/>
    </row>
    <row r="4" spans="1:4" s="43" customFormat="1" ht="27.75" customHeight="1">
      <c r="A4" s="50" t="s">
        <v>274</v>
      </c>
      <c r="B4" s="49" t="s">
        <v>275</v>
      </c>
      <c r="C4" s="49" t="s">
        <v>276</v>
      </c>
      <c r="D4" s="49" t="s">
        <v>277</v>
      </c>
    </row>
    <row r="5" spans="1:4" s="44" customFormat="1" ht="15.75">
      <c r="A5" s="73">
        <v>600</v>
      </c>
      <c r="B5" s="55"/>
      <c r="C5" s="24" t="s">
        <v>235</v>
      </c>
      <c r="D5" s="12"/>
    </row>
    <row r="6" spans="1:4" s="45" customFormat="1" ht="12.75">
      <c r="A6" s="53"/>
      <c r="B6" s="74">
        <v>60004</v>
      </c>
      <c r="C6" s="107" t="s">
        <v>236</v>
      </c>
      <c r="D6" s="14"/>
    </row>
    <row r="7" spans="1:4" s="97" customFormat="1" ht="51">
      <c r="A7" s="237"/>
      <c r="B7" s="108"/>
      <c r="C7" s="238" t="s">
        <v>465</v>
      </c>
      <c r="D7" s="260">
        <v>200900</v>
      </c>
    </row>
    <row r="8" spans="1:4" ht="12.75">
      <c r="A8" s="232"/>
      <c r="B8" s="231"/>
      <c r="C8" s="229"/>
      <c r="D8" s="228">
        <f>SUM(D7)</f>
        <v>200900</v>
      </c>
    </row>
    <row r="9" spans="1:4" ht="15.75">
      <c r="A9" s="230"/>
      <c r="B9" s="230"/>
      <c r="C9" s="143"/>
      <c r="D9" s="144">
        <f>D8</f>
        <v>200900</v>
      </c>
    </row>
    <row r="10" spans="1:4" s="44" customFormat="1" ht="14.25" customHeight="1">
      <c r="A10" s="73">
        <v>630</v>
      </c>
      <c r="B10" s="55"/>
      <c r="C10" s="24" t="s">
        <v>338</v>
      </c>
      <c r="D10" s="12"/>
    </row>
    <row r="11" spans="1:4" s="45" customFormat="1" ht="14.25" customHeight="1">
      <c r="A11" s="103"/>
      <c r="B11" s="116">
        <v>63003</v>
      </c>
      <c r="C11" s="14" t="s">
        <v>339</v>
      </c>
      <c r="D11" s="16"/>
    </row>
    <row r="12" spans="1:4" s="41" customFormat="1" ht="63.75">
      <c r="A12" s="104"/>
      <c r="B12" s="111"/>
      <c r="C12" s="93" t="s">
        <v>466</v>
      </c>
      <c r="D12" s="122">
        <v>85000</v>
      </c>
    </row>
    <row r="13" spans="1:4" s="41" customFormat="1" ht="12.75">
      <c r="A13" s="106"/>
      <c r="B13" s="121"/>
      <c r="C13" s="95"/>
      <c r="D13" s="15">
        <f>SUM(D12:D12)</f>
        <v>85000</v>
      </c>
    </row>
    <row r="14" spans="1:4" ht="15.75">
      <c r="A14" s="271"/>
      <c r="B14" s="224"/>
      <c r="C14" s="224"/>
      <c r="D14" s="144">
        <f>D13</f>
        <v>85000</v>
      </c>
    </row>
    <row r="15" spans="1:4" s="44" customFormat="1" ht="30" customHeight="1">
      <c r="A15" s="84">
        <v>750</v>
      </c>
      <c r="B15" s="88"/>
      <c r="C15" s="33" t="s">
        <v>228</v>
      </c>
      <c r="D15" s="17"/>
    </row>
    <row r="16" spans="1:4" s="45" customFormat="1" ht="14.25" customHeight="1">
      <c r="A16" s="90"/>
      <c r="B16" s="118">
        <v>75095</v>
      </c>
      <c r="C16" s="32" t="s">
        <v>225</v>
      </c>
      <c r="D16" s="20"/>
    </row>
    <row r="17" spans="1:4" s="41" customFormat="1" ht="25.5">
      <c r="A17" s="81"/>
      <c r="B17" s="117"/>
      <c r="C17" s="4" t="s">
        <v>335</v>
      </c>
      <c r="D17" s="6">
        <v>5000</v>
      </c>
    </row>
    <row r="18" spans="1:4" s="41" customFormat="1" ht="12.75">
      <c r="A18" s="81"/>
      <c r="B18" s="121"/>
      <c r="C18" s="4"/>
      <c r="D18" s="15">
        <f>SUM(D17:D17)</f>
        <v>5000</v>
      </c>
    </row>
    <row r="19" spans="1:4" s="45" customFormat="1" ht="14.25" customHeight="1">
      <c r="A19" s="103"/>
      <c r="B19" s="116">
        <v>75023</v>
      </c>
      <c r="C19" s="107" t="s">
        <v>442</v>
      </c>
      <c r="D19" s="16"/>
    </row>
    <row r="20" spans="1:4" s="45" customFormat="1" ht="63.75">
      <c r="A20" s="103"/>
      <c r="B20" s="116"/>
      <c r="C20" s="101" t="s">
        <v>467</v>
      </c>
      <c r="D20" s="221">
        <v>65000</v>
      </c>
    </row>
    <row r="21" spans="1:4" s="45" customFormat="1" ht="76.5">
      <c r="A21" s="103"/>
      <c r="B21" s="116"/>
      <c r="C21" s="101" t="s">
        <v>468</v>
      </c>
      <c r="D21" s="221">
        <v>104416</v>
      </c>
    </row>
    <row r="22" spans="1:4" s="41" customFormat="1" ht="14.25" customHeight="1">
      <c r="A22" s="106"/>
      <c r="B22" s="112"/>
      <c r="C22" s="94"/>
      <c r="D22" s="15">
        <f>SUM(D20:D21)</f>
        <v>169416</v>
      </c>
    </row>
    <row r="23" spans="1:4" ht="15.75">
      <c r="A23" s="230"/>
      <c r="B23" s="143"/>
      <c r="C23" s="143"/>
      <c r="D23" s="144">
        <f>D18+D22</f>
        <v>174416</v>
      </c>
    </row>
    <row r="24" spans="1:4" s="44" customFormat="1" ht="31.5">
      <c r="A24" s="84">
        <v>754</v>
      </c>
      <c r="B24" s="88"/>
      <c r="C24" s="33" t="s">
        <v>240</v>
      </c>
      <c r="D24" s="17"/>
    </row>
    <row r="25" spans="1:4" s="45" customFormat="1" ht="12.75">
      <c r="A25" s="91"/>
      <c r="B25" s="86">
        <v>75421</v>
      </c>
      <c r="C25" s="32" t="s">
        <v>337</v>
      </c>
      <c r="D25" s="20"/>
    </row>
    <row r="26" spans="1:4" s="41" customFormat="1" ht="51">
      <c r="A26" s="87"/>
      <c r="B26" s="81"/>
      <c r="C26" s="4" t="s">
        <v>469</v>
      </c>
      <c r="D26" s="6">
        <v>9000</v>
      </c>
    </row>
    <row r="27" spans="1:4" s="41" customFormat="1" ht="12.75">
      <c r="A27" s="89"/>
      <c r="B27" s="75"/>
      <c r="C27" s="4"/>
      <c r="D27" s="15">
        <f>SUM(D26)</f>
        <v>9000</v>
      </c>
    </row>
    <row r="28" spans="1:4" ht="15.75">
      <c r="A28" s="272"/>
      <c r="B28" s="143"/>
      <c r="C28" s="143"/>
      <c r="D28" s="144">
        <f>D27</f>
        <v>9000</v>
      </c>
    </row>
    <row r="29" spans="1:4" s="44" customFormat="1" ht="14.25" customHeight="1">
      <c r="A29" s="84">
        <v>801</v>
      </c>
      <c r="B29" s="262"/>
      <c r="C29" s="33" t="s">
        <v>224</v>
      </c>
      <c r="D29" s="17"/>
    </row>
    <row r="30" spans="1:4" s="45" customFormat="1" ht="14.25" customHeight="1">
      <c r="A30" s="90"/>
      <c r="B30" s="86">
        <v>80104</v>
      </c>
      <c r="C30" s="32" t="s">
        <v>281</v>
      </c>
      <c r="D30" s="20"/>
    </row>
    <row r="31" spans="1:4" s="45" customFormat="1" ht="41.25" customHeight="1">
      <c r="A31" s="60"/>
      <c r="B31" s="60"/>
      <c r="C31" s="100" t="s">
        <v>445</v>
      </c>
      <c r="D31" s="30">
        <v>123211</v>
      </c>
    </row>
    <row r="32" spans="1:4" s="41" customFormat="1" ht="42.75" customHeight="1">
      <c r="A32" s="251"/>
      <c r="B32" s="251"/>
      <c r="C32" s="100" t="s">
        <v>369</v>
      </c>
      <c r="D32" s="30">
        <v>2376</v>
      </c>
    </row>
    <row r="33" spans="1:4" s="41" customFormat="1" ht="14.25" customHeight="1">
      <c r="A33" s="81"/>
      <c r="B33" s="75"/>
      <c r="C33" s="4"/>
      <c r="D33" s="15">
        <f>SUM(D31:D32)</f>
        <v>125587</v>
      </c>
    </row>
    <row r="34" spans="1:4" s="45" customFormat="1" ht="14.25" customHeight="1">
      <c r="A34" s="90"/>
      <c r="B34" s="86">
        <v>80195</v>
      </c>
      <c r="C34" s="32" t="s">
        <v>225</v>
      </c>
      <c r="D34" s="20"/>
    </row>
    <row r="35" spans="1:4" s="41" customFormat="1" ht="42.75" customHeight="1">
      <c r="A35" s="81"/>
      <c r="B35" s="81"/>
      <c r="C35" s="100" t="s">
        <v>470</v>
      </c>
      <c r="D35" s="5">
        <v>1580</v>
      </c>
    </row>
    <row r="36" spans="1:4" s="41" customFormat="1" ht="14.25" customHeight="1">
      <c r="A36" s="75"/>
      <c r="B36" s="75"/>
      <c r="C36" s="188"/>
      <c r="D36" s="142">
        <f>SUM(D35:D35)</f>
        <v>1580</v>
      </c>
    </row>
    <row r="37" spans="1:4" ht="15.75">
      <c r="A37" s="270"/>
      <c r="B37" s="143"/>
      <c r="C37" s="143"/>
      <c r="D37" s="144">
        <f>D36+D33</f>
        <v>127167</v>
      </c>
    </row>
    <row r="38" spans="1:4" s="44" customFormat="1" ht="14.25" customHeight="1">
      <c r="A38" s="84">
        <v>851</v>
      </c>
      <c r="B38" s="88"/>
      <c r="C38" s="33" t="s">
        <v>248</v>
      </c>
      <c r="D38" s="17"/>
    </row>
    <row r="39" spans="1:4" s="45" customFormat="1" ht="14.25" customHeight="1">
      <c r="A39" s="90"/>
      <c r="B39" s="118">
        <v>85153</v>
      </c>
      <c r="C39" s="32" t="s">
        <v>287</v>
      </c>
      <c r="D39" s="20"/>
    </row>
    <row r="40" spans="1:4" s="97" customFormat="1" ht="43.5" customHeight="1">
      <c r="A40" s="96"/>
      <c r="B40" s="220"/>
      <c r="C40" s="100" t="s">
        <v>471</v>
      </c>
      <c r="D40" s="30">
        <v>1000</v>
      </c>
    </row>
    <row r="41" spans="1:4" s="97" customFormat="1" ht="29.25" customHeight="1">
      <c r="A41" s="96"/>
      <c r="B41" s="220"/>
      <c r="C41" s="100" t="s">
        <v>223</v>
      </c>
      <c r="D41" s="30">
        <v>2500</v>
      </c>
    </row>
    <row r="42" spans="1:4" s="97" customFormat="1" ht="21.75" customHeight="1">
      <c r="A42" s="96"/>
      <c r="B42" s="264"/>
      <c r="C42" s="100"/>
      <c r="D42" s="15">
        <f>SUM(D40:D41)</f>
        <v>3500</v>
      </c>
    </row>
    <row r="43" spans="1:4" s="45" customFormat="1" ht="14.25" customHeight="1">
      <c r="A43" s="90"/>
      <c r="B43" s="118">
        <v>85154</v>
      </c>
      <c r="C43" s="102" t="s">
        <v>249</v>
      </c>
      <c r="D43" s="20"/>
    </row>
    <row r="44" spans="1:4" s="45" customFormat="1" ht="40.5" customHeight="1">
      <c r="A44" s="90"/>
      <c r="B44" s="119"/>
      <c r="C44" s="100" t="s">
        <v>472</v>
      </c>
      <c r="D44" s="30">
        <v>1000</v>
      </c>
    </row>
    <row r="45" spans="1:4" s="41" customFormat="1" ht="27.75" customHeight="1">
      <c r="A45" s="64"/>
      <c r="B45" s="66"/>
      <c r="C45" s="120" t="s">
        <v>223</v>
      </c>
      <c r="D45" s="6">
        <v>5000</v>
      </c>
    </row>
    <row r="46" spans="1:4" s="41" customFormat="1" ht="14.25" customHeight="1">
      <c r="A46" s="64"/>
      <c r="B46" s="66"/>
      <c r="C46" s="120"/>
      <c r="D46" s="15">
        <f>SUM(D44:D45)</f>
        <v>6000</v>
      </c>
    </row>
    <row r="47" spans="1:4" s="45" customFormat="1" ht="14.25" customHeight="1">
      <c r="A47" s="90"/>
      <c r="B47" s="118">
        <v>85195</v>
      </c>
      <c r="C47" s="99" t="s">
        <v>225</v>
      </c>
      <c r="D47" s="20"/>
    </row>
    <row r="48" spans="1:4" s="41" customFormat="1" ht="42" customHeight="1">
      <c r="A48" s="81"/>
      <c r="B48" s="117"/>
      <c r="C48" s="120" t="s">
        <v>446</v>
      </c>
      <c r="D48" s="6">
        <v>2500</v>
      </c>
    </row>
    <row r="49" spans="1:4" s="41" customFormat="1" ht="31.5" customHeight="1">
      <c r="A49" s="81"/>
      <c r="B49" s="117"/>
      <c r="C49" s="120" t="s">
        <v>223</v>
      </c>
      <c r="D49" s="6">
        <v>6000</v>
      </c>
    </row>
    <row r="50" spans="1:4" s="41" customFormat="1" ht="39.75" customHeight="1">
      <c r="A50" s="81"/>
      <c r="B50" s="117"/>
      <c r="C50" s="98" t="s">
        <v>447</v>
      </c>
      <c r="D50" s="6">
        <v>42000</v>
      </c>
    </row>
    <row r="51" spans="1:4" s="41" customFormat="1" ht="14.25" customHeight="1">
      <c r="A51" s="75"/>
      <c r="B51" s="121"/>
      <c r="C51" s="98"/>
      <c r="D51" s="15">
        <f>SUM(D48:D50)</f>
        <v>50500</v>
      </c>
    </row>
    <row r="52" spans="1:4" ht="15.75">
      <c r="A52" s="230"/>
      <c r="B52" s="230"/>
      <c r="C52" s="143"/>
      <c r="D52" s="144">
        <f>D51+D46+D42</f>
        <v>60000</v>
      </c>
    </row>
    <row r="53" spans="1:4" s="44" customFormat="1" ht="28.5" customHeight="1">
      <c r="A53" s="84">
        <v>921</v>
      </c>
      <c r="B53" s="88"/>
      <c r="C53" s="11" t="s">
        <v>251</v>
      </c>
      <c r="D53" s="17"/>
    </row>
    <row r="54" spans="1:4" s="45" customFormat="1" ht="16.5" customHeight="1">
      <c r="A54" s="90"/>
      <c r="B54" s="118">
        <v>92109</v>
      </c>
      <c r="C54" s="99" t="s">
        <v>252</v>
      </c>
      <c r="D54" s="20"/>
    </row>
    <row r="55" spans="1:4" s="41" customFormat="1" ht="26.25" customHeight="1">
      <c r="A55" s="81"/>
      <c r="B55" s="117"/>
      <c r="C55" s="98" t="s">
        <v>294</v>
      </c>
      <c r="D55" s="6">
        <v>434000</v>
      </c>
    </row>
    <row r="56" spans="1:4" s="41" customFormat="1" ht="14.25" customHeight="1">
      <c r="A56" s="81"/>
      <c r="B56" s="117"/>
      <c r="C56" s="218"/>
      <c r="D56" s="142">
        <f>SUM(D55)</f>
        <v>434000</v>
      </c>
    </row>
    <row r="57" spans="1:4" ht="15.75">
      <c r="A57" s="143"/>
      <c r="B57" s="143"/>
      <c r="C57" s="143"/>
      <c r="D57" s="144">
        <f>D56</f>
        <v>434000</v>
      </c>
    </row>
    <row r="58" spans="1:4" s="44" customFormat="1" ht="14.25" customHeight="1">
      <c r="A58" s="217">
        <v>926</v>
      </c>
      <c r="B58" s="239"/>
      <c r="C58" s="11" t="s">
        <v>253</v>
      </c>
      <c r="D58" s="17"/>
    </row>
    <row r="59" spans="1:4" s="45" customFormat="1" ht="15" customHeight="1">
      <c r="A59" s="91"/>
      <c r="B59" s="90">
        <v>92605</v>
      </c>
      <c r="C59" s="13" t="s">
        <v>254</v>
      </c>
      <c r="D59" s="20"/>
    </row>
    <row r="60" spans="1:4" s="41" customFormat="1" ht="38.25">
      <c r="A60" s="87"/>
      <c r="B60" s="81"/>
      <c r="C60" s="1" t="s">
        <v>293</v>
      </c>
      <c r="D60" s="6">
        <v>270000</v>
      </c>
    </row>
    <row r="61" spans="1:4" s="41" customFormat="1" ht="14.25" customHeight="1">
      <c r="A61" s="89"/>
      <c r="B61" s="75"/>
      <c r="C61" s="1"/>
      <c r="D61" s="15">
        <f>SUM(D60)</f>
        <v>270000</v>
      </c>
    </row>
    <row r="62" spans="1:4" ht="16.5" thickBot="1">
      <c r="A62" s="143"/>
      <c r="B62" s="143"/>
      <c r="C62" s="143"/>
      <c r="D62" s="233">
        <f>D61</f>
        <v>270000</v>
      </c>
    </row>
    <row r="63" ht="16.5" thickBot="1">
      <c r="D63" s="234">
        <f>D62+D57+D52+D37+D28+D9+D23+D14</f>
        <v>1360483</v>
      </c>
    </row>
  </sheetData>
  <mergeCells count="1">
    <mergeCell ref="A2:D2"/>
  </mergeCells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8" sqref="E18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9.421875" style="191" customWidth="1"/>
    <col min="4" max="4" width="24.57421875" style="0" customWidth="1"/>
    <col min="5" max="5" width="10.140625" style="0" customWidth="1"/>
    <col min="6" max="6" width="11.421875" style="0" customWidth="1"/>
    <col min="7" max="7" width="11.28125" style="0" customWidth="1"/>
    <col min="8" max="8" width="11.421875" style="0" bestFit="1" customWidth="1"/>
  </cols>
  <sheetData>
    <row r="1" ht="12.75">
      <c r="G1" t="s">
        <v>450</v>
      </c>
    </row>
    <row r="6" spans="1:3" s="146" customFormat="1" ht="15.75">
      <c r="A6" s="145" t="s">
        <v>304</v>
      </c>
      <c r="C6" s="189"/>
    </row>
    <row r="7" spans="1:3" s="146" customFormat="1" ht="15.75">
      <c r="A7" s="145" t="s">
        <v>352</v>
      </c>
      <c r="C7" s="189"/>
    </row>
    <row r="8" spans="1:3" s="146" customFormat="1" ht="15.75">
      <c r="A8" s="145"/>
      <c r="C8" s="189"/>
    </row>
    <row r="9" spans="1:3" s="146" customFormat="1" ht="15.75">
      <c r="A9" s="145"/>
      <c r="C9" s="189"/>
    </row>
    <row r="10" spans="1:3" s="146" customFormat="1" ht="15.75">
      <c r="A10" s="145"/>
      <c r="C10" s="189"/>
    </row>
    <row r="11" spans="1:3" s="146" customFormat="1" ht="15.75">
      <c r="A11" s="145"/>
      <c r="C11" s="189"/>
    </row>
    <row r="12" spans="1:8" s="197" customFormat="1" ht="42.75" customHeight="1">
      <c r="A12" s="193" t="s">
        <v>274</v>
      </c>
      <c r="B12" s="194" t="s">
        <v>275</v>
      </c>
      <c r="C12" s="194" t="s">
        <v>306</v>
      </c>
      <c r="D12" s="195" t="s">
        <v>276</v>
      </c>
      <c r="E12" s="196" t="s">
        <v>309</v>
      </c>
      <c r="F12" s="199" t="s">
        <v>310</v>
      </c>
      <c r="G12" s="200" t="s">
        <v>311</v>
      </c>
      <c r="H12" s="199" t="s">
        <v>312</v>
      </c>
    </row>
    <row r="13" spans="1:8" s="40" customFormat="1" ht="36" customHeight="1">
      <c r="A13" s="202">
        <v>900</v>
      </c>
      <c r="B13" s="203"/>
      <c r="C13" s="204"/>
      <c r="D13" s="205" t="s">
        <v>271</v>
      </c>
      <c r="E13" s="6"/>
      <c r="F13" s="1"/>
      <c r="G13" s="206"/>
      <c r="H13" s="1"/>
    </row>
    <row r="14" spans="1:8" s="45" customFormat="1" ht="38.25">
      <c r="A14" s="69"/>
      <c r="B14" s="63">
        <v>90011</v>
      </c>
      <c r="C14" s="190"/>
      <c r="D14" s="13" t="s">
        <v>307</v>
      </c>
      <c r="E14" s="20"/>
      <c r="F14" s="13"/>
      <c r="G14" s="201"/>
      <c r="H14" s="13"/>
    </row>
    <row r="15" spans="1:8" s="45" customFormat="1" ht="25.5">
      <c r="A15" s="77"/>
      <c r="B15" s="69"/>
      <c r="C15" s="190" t="s">
        <v>305</v>
      </c>
      <c r="D15" s="192" t="s">
        <v>308</v>
      </c>
      <c r="E15" s="30">
        <v>0</v>
      </c>
      <c r="F15" s="222">
        <v>30000</v>
      </c>
      <c r="G15" s="223">
        <f>F15+E15</f>
        <v>30000</v>
      </c>
      <c r="H15" s="29"/>
    </row>
    <row r="16" spans="1:8" s="92" customFormat="1" ht="14.25" customHeight="1">
      <c r="A16" s="208"/>
      <c r="B16" s="208"/>
      <c r="C16" s="209"/>
      <c r="D16" s="210" t="s">
        <v>316</v>
      </c>
      <c r="E16" s="198">
        <f>SUM(E15)</f>
        <v>0</v>
      </c>
      <c r="F16" s="198">
        <f>SUM(F15)</f>
        <v>30000</v>
      </c>
      <c r="G16" s="198">
        <f>SUM(G15)</f>
        <v>30000</v>
      </c>
      <c r="H16" s="198"/>
    </row>
    <row r="17" spans="1:8" s="40" customFormat="1" ht="36" customHeight="1">
      <c r="A17" s="202">
        <v>900</v>
      </c>
      <c r="B17" s="203"/>
      <c r="C17" s="204"/>
      <c r="D17" s="205" t="s">
        <v>271</v>
      </c>
      <c r="E17" s="6"/>
      <c r="F17" s="1"/>
      <c r="G17" s="206"/>
      <c r="H17" s="1"/>
    </row>
    <row r="18" spans="1:8" s="45" customFormat="1" ht="38.25">
      <c r="A18" s="69"/>
      <c r="B18" s="63">
        <v>90011</v>
      </c>
      <c r="C18" s="190"/>
      <c r="D18" s="13" t="s">
        <v>307</v>
      </c>
      <c r="E18" s="20"/>
      <c r="F18" s="13"/>
      <c r="G18" s="201"/>
      <c r="H18" s="13"/>
    </row>
    <row r="19" spans="1:8" s="45" customFormat="1" ht="25.5" customHeight="1">
      <c r="A19" s="77"/>
      <c r="B19" s="69"/>
      <c r="C19" s="207" t="s">
        <v>313</v>
      </c>
      <c r="D19" s="192" t="s">
        <v>318</v>
      </c>
      <c r="E19" s="30"/>
      <c r="F19" s="29"/>
      <c r="G19" s="211"/>
      <c r="H19" s="222">
        <v>29500</v>
      </c>
    </row>
    <row r="20" spans="1:8" s="45" customFormat="1" ht="18" customHeight="1">
      <c r="A20" s="77"/>
      <c r="B20" s="69"/>
      <c r="C20" s="207" t="s">
        <v>314</v>
      </c>
      <c r="D20" s="192" t="s">
        <v>317</v>
      </c>
      <c r="E20" s="212"/>
      <c r="F20" s="29"/>
      <c r="G20" s="211"/>
      <c r="H20" s="222">
        <v>500</v>
      </c>
    </row>
    <row r="21" spans="1:8" s="92" customFormat="1" ht="14.25" customHeight="1">
      <c r="A21" s="208"/>
      <c r="B21" s="208"/>
      <c r="C21" s="209"/>
      <c r="D21" s="210" t="s">
        <v>315</v>
      </c>
      <c r="E21" s="198"/>
      <c r="F21" s="198"/>
      <c r="G21" s="198"/>
      <c r="H21" s="198">
        <f>SUM(H19:H20)</f>
        <v>30000</v>
      </c>
    </row>
  </sheetData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3" sqref="C23"/>
    </sheetView>
  </sheetViews>
  <sheetFormatPr defaultColWidth="9.140625" defaultRowHeight="12.75"/>
  <cols>
    <col min="1" max="1" width="14.7109375" style="0" customWidth="1"/>
    <col min="2" max="2" width="24.140625" style="191" customWidth="1"/>
    <col min="3" max="3" width="26.140625" style="0" customWidth="1"/>
    <col min="4" max="4" width="23.28125" style="0" customWidth="1"/>
    <col min="5" max="5" width="10.140625" style="0" customWidth="1"/>
    <col min="6" max="6" width="10.00390625" style="0" customWidth="1"/>
  </cols>
  <sheetData>
    <row r="1" ht="24.75" customHeight="1">
      <c r="D1" s="236" t="s">
        <v>451</v>
      </c>
    </row>
    <row r="2" ht="24.75" customHeight="1">
      <c r="D2" s="236"/>
    </row>
    <row r="3" ht="24.75" customHeight="1">
      <c r="D3" s="236"/>
    </row>
    <row r="4" ht="24.75" customHeight="1">
      <c r="D4" s="236"/>
    </row>
    <row r="5" ht="12.75">
      <c r="D5" s="236"/>
    </row>
    <row r="6" ht="12.75">
      <c r="D6" s="236"/>
    </row>
    <row r="7" ht="12.75">
      <c r="D7" s="236"/>
    </row>
    <row r="8" spans="1:2" s="146" customFormat="1" ht="15.75">
      <c r="A8" s="145" t="s">
        <v>334</v>
      </c>
      <c r="B8" s="189"/>
    </row>
    <row r="9" spans="1:2" s="146" customFormat="1" ht="15.75">
      <c r="A9" s="145" t="s">
        <v>351</v>
      </c>
      <c r="B9" s="189"/>
    </row>
    <row r="10" spans="1:2" s="146" customFormat="1" ht="15.75">
      <c r="A10" s="145"/>
      <c r="B10" s="189"/>
    </row>
    <row r="11" spans="1:2" s="146" customFormat="1" ht="15.75">
      <c r="A11" s="145"/>
      <c r="B11" s="189"/>
    </row>
    <row r="12" spans="1:2" s="146" customFormat="1" ht="15.75">
      <c r="A12" s="145"/>
      <c r="B12" s="189"/>
    </row>
    <row r="13" spans="1:2" s="146" customFormat="1" ht="15.75">
      <c r="A13" s="145"/>
      <c r="B13" s="189"/>
    </row>
    <row r="14" spans="1:2" s="146" customFormat="1" ht="15.75">
      <c r="A14" s="145"/>
      <c r="B14" s="189"/>
    </row>
    <row r="15" s="146" customFormat="1" ht="12.75">
      <c r="B15" s="189"/>
    </row>
    <row r="16" spans="1:4" s="213" customFormat="1" ht="15">
      <c r="A16" s="214" t="s">
        <v>306</v>
      </c>
      <c r="B16" s="215" t="s">
        <v>319</v>
      </c>
      <c r="C16" s="214" t="s">
        <v>310</v>
      </c>
      <c r="D16" s="214" t="s">
        <v>320</v>
      </c>
    </row>
    <row r="17" spans="1:4" ht="38.25">
      <c r="A17" s="244">
        <v>952</v>
      </c>
      <c r="B17" s="216" t="s">
        <v>333</v>
      </c>
      <c r="C17" s="245">
        <v>3260000</v>
      </c>
      <c r="D17" s="245"/>
    </row>
    <row r="18" spans="1:4" ht="38.25">
      <c r="A18" s="243">
        <v>992</v>
      </c>
      <c r="B18" s="216" t="s">
        <v>321</v>
      </c>
      <c r="C18" s="245"/>
      <c r="D18" s="245">
        <v>350000</v>
      </c>
    </row>
    <row r="19" spans="1:4" s="145" customFormat="1" ht="15.75">
      <c r="A19" s="461" t="s">
        <v>322</v>
      </c>
      <c r="B19" s="462"/>
      <c r="C19" s="246">
        <f>SUM(C17:C18)</f>
        <v>3260000</v>
      </c>
      <c r="D19" s="247">
        <f>SUM(D18)</f>
        <v>350000</v>
      </c>
    </row>
    <row r="25" ht="12.75">
      <c r="C25" s="146"/>
    </row>
  </sheetData>
  <mergeCells count="1">
    <mergeCell ref="A19:B19"/>
  </mergeCells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F21" sqref="F21"/>
    </sheetView>
  </sheetViews>
  <sheetFormatPr defaultColWidth="9.140625" defaultRowHeight="12.75"/>
  <cols>
    <col min="3" max="3" width="39.7109375" style="0" customWidth="1"/>
    <col min="4" max="4" width="19.140625" style="0" customWidth="1"/>
  </cols>
  <sheetData>
    <row r="1" spans="4:5" ht="12.75">
      <c r="D1" s="309" t="s">
        <v>59</v>
      </c>
      <c r="E1" s="309"/>
    </row>
    <row r="2" ht="12.75">
      <c r="E2" s="309"/>
    </row>
    <row r="3" ht="12.75">
      <c r="E3" s="309"/>
    </row>
    <row r="4" ht="12.75">
      <c r="E4" s="309"/>
    </row>
    <row r="5" ht="12.75">
      <c r="E5" s="309"/>
    </row>
    <row r="6" s="146" customFormat="1" ht="15.75">
      <c r="B6" s="145" t="s">
        <v>60</v>
      </c>
    </row>
    <row r="7" s="145" customFormat="1" ht="15.75">
      <c r="B7" s="145" t="s">
        <v>61</v>
      </c>
    </row>
    <row r="8" s="145" customFormat="1" ht="15.75">
      <c r="B8" s="145" t="s">
        <v>62</v>
      </c>
    </row>
    <row r="9" s="145" customFormat="1" ht="15.75"/>
    <row r="10" s="145" customFormat="1" ht="15.75"/>
    <row r="11" s="145" customFormat="1" ht="15.75"/>
    <row r="14" spans="2:4" s="150" customFormat="1" ht="27.75" customHeight="1">
      <c r="B14" s="147" t="s">
        <v>274</v>
      </c>
      <c r="C14" s="148" t="s">
        <v>276</v>
      </c>
      <c r="D14" s="149" t="s">
        <v>277</v>
      </c>
    </row>
    <row r="15" spans="2:4" s="124" customFormat="1" ht="15.75">
      <c r="B15" s="151">
        <v>750</v>
      </c>
      <c r="C15" s="153" t="s">
        <v>297</v>
      </c>
      <c r="D15" s="133"/>
    </row>
    <row r="16" spans="2:4" s="8" customFormat="1" ht="59.25" customHeight="1">
      <c r="B16" s="159"/>
      <c r="C16" s="171" t="s">
        <v>63</v>
      </c>
      <c r="D16" s="310"/>
    </row>
    <row r="17" spans="2:4" s="8" customFormat="1" ht="15.75">
      <c r="B17" s="172"/>
      <c r="C17" s="174"/>
      <c r="D17" s="22">
        <v>4400</v>
      </c>
    </row>
    <row r="18" spans="2:4" s="124" customFormat="1" ht="15.75">
      <c r="B18" s="151" t="s">
        <v>64</v>
      </c>
      <c r="C18" s="153" t="s">
        <v>260</v>
      </c>
      <c r="D18" s="133"/>
    </row>
    <row r="19" spans="2:4" s="8" customFormat="1" ht="59.25" customHeight="1">
      <c r="B19" s="159"/>
      <c r="C19" s="171" t="s">
        <v>65</v>
      </c>
      <c r="D19" s="310"/>
    </row>
    <row r="20" spans="2:4" s="8" customFormat="1" ht="15.75">
      <c r="B20" s="172"/>
      <c r="C20" s="174"/>
      <c r="D20" s="22">
        <v>750</v>
      </c>
    </row>
    <row r="21" ht="18">
      <c r="D21" s="180">
        <f>D17+D20</f>
        <v>5150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8.28125" style="0" customWidth="1"/>
    <col min="5" max="5" width="12.7109375" style="0" bestFit="1" customWidth="1"/>
    <col min="6" max="6" width="18.57421875" style="0" customWidth="1"/>
    <col min="7" max="7" width="11.28125" style="0" bestFit="1" customWidth="1"/>
    <col min="8" max="8" width="12.57421875" style="0" customWidth="1"/>
  </cols>
  <sheetData>
    <row r="2" spans="6:8" ht="37.5" customHeight="1">
      <c r="F2" s="463" t="s">
        <v>214</v>
      </c>
      <c r="G2" s="463"/>
      <c r="H2" s="463"/>
    </row>
    <row r="3" spans="1:8" ht="18">
      <c r="A3" s="419" t="s">
        <v>215</v>
      </c>
      <c r="B3" s="315"/>
      <c r="C3" s="315"/>
      <c r="D3" s="315"/>
      <c r="E3" s="315"/>
      <c r="F3" s="315"/>
      <c r="G3" s="315"/>
      <c r="H3" s="315"/>
    </row>
    <row r="4" spans="1:8" ht="18">
      <c r="A4" s="419"/>
      <c r="B4" s="315"/>
      <c r="C4" s="315"/>
      <c r="D4" s="315"/>
      <c r="E4" s="315"/>
      <c r="F4" s="315"/>
      <c r="G4" s="315"/>
      <c r="H4" s="315"/>
    </row>
    <row r="5" spans="1:8" ht="16.5" thickBot="1">
      <c r="A5" s="420"/>
      <c r="B5" s="420"/>
      <c r="C5" s="420"/>
      <c r="D5" s="420"/>
      <c r="E5" s="420"/>
      <c r="F5" s="464"/>
      <c r="G5" s="464"/>
      <c r="H5" s="464"/>
    </row>
    <row r="6" spans="1:8" ht="12.75">
      <c r="A6" s="465" t="s">
        <v>216</v>
      </c>
      <c r="B6" s="467" t="s">
        <v>69</v>
      </c>
      <c r="C6" s="467" t="s">
        <v>70</v>
      </c>
      <c r="D6" s="467" t="s">
        <v>71</v>
      </c>
      <c r="E6" s="467" t="s">
        <v>72</v>
      </c>
      <c r="F6" s="467" t="s">
        <v>73</v>
      </c>
      <c r="G6" s="467" t="s">
        <v>217</v>
      </c>
      <c r="H6" s="437"/>
    </row>
    <row r="7" spans="1:8" ht="13.5" thickBot="1">
      <c r="A7" s="466"/>
      <c r="B7" s="468"/>
      <c r="C7" s="468"/>
      <c r="D7" s="468"/>
      <c r="E7" s="468"/>
      <c r="F7" s="469"/>
      <c r="G7" s="469"/>
      <c r="H7" s="438"/>
    </row>
    <row r="8" spans="1:8" ht="16.5" customHeight="1" thickBot="1">
      <c r="A8" s="421">
        <v>1</v>
      </c>
      <c r="B8" s="328">
        <v>2</v>
      </c>
      <c r="C8" s="328">
        <v>3</v>
      </c>
      <c r="D8" s="328">
        <v>4</v>
      </c>
      <c r="E8" s="328">
        <v>5</v>
      </c>
      <c r="F8" s="422">
        <v>6</v>
      </c>
      <c r="G8" s="439">
        <v>7</v>
      </c>
      <c r="H8" s="440"/>
    </row>
    <row r="9" spans="1:8" ht="45" customHeight="1" thickBot="1">
      <c r="A9" s="421" t="s">
        <v>79</v>
      </c>
      <c r="B9" s="423" t="s">
        <v>218</v>
      </c>
      <c r="C9" s="423" t="s">
        <v>219</v>
      </c>
      <c r="D9" s="423">
        <v>700</v>
      </c>
      <c r="E9" s="424">
        <v>70005</v>
      </c>
      <c r="F9" s="425" t="s">
        <v>220</v>
      </c>
      <c r="G9" s="426"/>
      <c r="H9" s="427">
        <v>50000</v>
      </c>
    </row>
    <row r="10" spans="1:8" ht="45" customHeight="1">
      <c r="A10" s="320" t="s">
        <v>85</v>
      </c>
      <c r="B10" s="441" t="s">
        <v>221</v>
      </c>
      <c r="C10" s="441" t="s">
        <v>222</v>
      </c>
      <c r="D10" s="441">
        <v>750</v>
      </c>
      <c r="E10" s="441">
        <v>75023</v>
      </c>
      <c r="F10" s="333" t="s">
        <v>443</v>
      </c>
      <c r="G10" s="428"/>
      <c r="H10" s="429">
        <v>4530</v>
      </c>
    </row>
    <row r="11" spans="1:8" ht="45" customHeight="1" thickBot="1">
      <c r="A11" s="321" t="s">
        <v>89</v>
      </c>
      <c r="B11" s="442"/>
      <c r="C11" s="442"/>
      <c r="D11" s="442"/>
      <c r="E11" s="442"/>
      <c r="F11" s="347" t="s">
        <v>444</v>
      </c>
      <c r="G11" s="430"/>
      <c r="H11" s="431">
        <v>6530</v>
      </c>
    </row>
    <row r="12" spans="1:8" ht="13.5" thickBot="1">
      <c r="A12" s="407"/>
      <c r="B12" s="407"/>
      <c r="C12" s="407"/>
      <c r="D12" s="407"/>
      <c r="E12" s="407"/>
      <c r="F12" s="432" t="s">
        <v>212</v>
      </c>
      <c r="G12" s="433"/>
      <c r="H12" s="434">
        <f>SUM(H9:H11)</f>
        <v>61060</v>
      </c>
    </row>
    <row r="15" ht="12" customHeight="1">
      <c r="A15" t="s">
        <v>213</v>
      </c>
    </row>
  </sheetData>
  <mergeCells count="14">
    <mergeCell ref="G8:H8"/>
    <mergeCell ref="B10:B11"/>
    <mergeCell ref="C10:C11"/>
    <mergeCell ref="D10:D11"/>
    <mergeCell ref="E10:E11"/>
    <mergeCell ref="F2:H2"/>
    <mergeCell ref="F5:H5"/>
    <mergeCell ref="A6:A7"/>
    <mergeCell ref="B6:B7"/>
    <mergeCell ref="C6:C7"/>
    <mergeCell ref="D6:D7"/>
    <mergeCell ref="E6:E7"/>
    <mergeCell ref="F6:F7"/>
    <mergeCell ref="G6:H7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11.8515625" style="0" customWidth="1"/>
    <col min="4" max="4" width="3.57421875" style="311" customWidth="1"/>
    <col min="5" max="5" width="5.28125" style="311" customWidth="1"/>
    <col min="6" max="6" width="18.7109375" style="0" customWidth="1"/>
    <col min="7" max="7" width="9.140625" style="311" customWidth="1"/>
    <col min="8" max="8" width="11.8515625" style="311" customWidth="1"/>
    <col min="9" max="9" width="11.57421875" style="311" customWidth="1"/>
    <col min="10" max="10" width="9.7109375" style="418" customWidth="1"/>
    <col min="11" max="11" width="10.7109375" style="311" customWidth="1"/>
    <col min="12" max="14" width="11.421875" style="311" customWidth="1"/>
  </cols>
  <sheetData>
    <row r="1" spans="9:14" ht="32.25" customHeight="1">
      <c r="I1" s="312"/>
      <c r="J1" s="313"/>
      <c r="K1" s="443" t="s">
        <v>66</v>
      </c>
      <c r="L1" s="443"/>
      <c r="M1" s="443"/>
      <c r="N1" s="443"/>
    </row>
    <row r="2" spans="1:14" ht="16.5" thickBot="1">
      <c r="A2" s="314" t="s">
        <v>67</v>
      </c>
      <c r="B2" s="315"/>
      <c r="C2" s="315"/>
      <c r="D2" s="316"/>
      <c r="E2" s="316"/>
      <c r="F2" s="314"/>
      <c r="G2" s="317"/>
      <c r="H2" s="317"/>
      <c r="I2" s="317"/>
      <c r="J2" s="318"/>
      <c r="K2" s="316"/>
      <c r="L2" s="316"/>
      <c r="M2" s="316"/>
      <c r="N2" s="319"/>
    </row>
    <row r="3" spans="1:14" ht="12.75">
      <c r="A3" s="465" t="s">
        <v>68</v>
      </c>
      <c r="B3" s="467" t="s">
        <v>69</v>
      </c>
      <c r="C3" s="467" t="s">
        <v>70</v>
      </c>
      <c r="D3" s="444" t="s">
        <v>71</v>
      </c>
      <c r="E3" s="444" t="s">
        <v>72</v>
      </c>
      <c r="F3" s="467" t="s">
        <v>73</v>
      </c>
      <c r="G3" s="444" t="s">
        <v>74</v>
      </c>
      <c r="H3" s="444" t="s">
        <v>75</v>
      </c>
      <c r="I3" s="444" t="s">
        <v>76</v>
      </c>
      <c r="J3" s="415" t="s">
        <v>77</v>
      </c>
      <c r="K3" s="470" t="s">
        <v>78</v>
      </c>
      <c r="L3" s="470"/>
      <c r="M3" s="470"/>
      <c r="N3" s="471"/>
    </row>
    <row r="4" spans="1:14" ht="26.25" customHeight="1" thickBot="1">
      <c r="A4" s="466"/>
      <c r="B4" s="468"/>
      <c r="C4" s="468"/>
      <c r="D4" s="445"/>
      <c r="E4" s="445"/>
      <c r="F4" s="435"/>
      <c r="G4" s="436"/>
      <c r="H4" s="436"/>
      <c r="I4" s="436"/>
      <c r="J4" s="386"/>
      <c r="K4" s="324">
        <v>2009</v>
      </c>
      <c r="L4" s="325">
        <v>2010</v>
      </c>
      <c r="M4" s="324">
        <v>2011</v>
      </c>
      <c r="N4" s="326">
        <v>2012</v>
      </c>
    </row>
    <row r="5" spans="1:14" ht="13.5" thickBot="1">
      <c r="A5" s="327">
        <v>1</v>
      </c>
      <c r="B5" s="328">
        <v>2</v>
      </c>
      <c r="C5" s="328">
        <v>3</v>
      </c>
      <c r="D5" s="329">
        <v>4</v>
      </c>
      <c r="E5" s="329">
        <v>5</v>
      </c>
      <c r="F5" s="328">
        <v>6</v>
      </c>
      <c r="G5" s="329">
        <v>7</v>
      </c>
      <c r="H5" s="329">
        <v>8</v>
      </c>
      <c r="I5" s="329">
        <v>9</v>
      </c>
      <c r="J5" s="330">
        <v>10</v>
      </c>
      <c r="K5" s="331">
        <v>11</v>
      </c>
      <c r="L5" s="331">
        <v>12</v>
      </c>
      <c r="M5" s="331">
        <v>13</v>
      </c>
      <c r="N5" s="332">
        <v>14</v>
      </c>
    </row>
    <row r="6" spans="1:14" ht="68.25">
      <c r="A6" s="320" t="s">
        <v>79</v>
      </c>
      <c r="B6" s="472" t="s">
        <v>80</v>
      </c>
      <c r="C6" s="472" t="s">
        <v>81</v>
      </c>
      <c r="D6" s="476" t="s">
        <v>258</v>
      </c>
      <c r="E6" s="476" t="s">
        <v>272</v>
      </c>
      <c r="F6" s="333" t="s">
        <v>82</v>
      </c>
      <c r="G6" s="334" t="s">
        <v>83</v>
      </c>
      <c r="H6" s="334" t="s">
        <v>84</v>
      </c>
      <c r="I6" s="335">
        <f aca="true" t="shared" si="0" ref="I6:I33">SUM(J6:N6)</f>
        <v>2022787</v>
      </c>
      <c r="J6" s="336">
        <v>41480</v>
      </c>
      <c r="K6" s="337">
        <v>1981307</v>
      </c>
      <c r="L6" s="337">
        <v>0</v>
      </c>
      <c r="M6" s="337">
        <v>0</v>
      </c>
      <c r="N6" s="338">
        <v>0</v>
      </c>
    </row>
    <row r="7" spans="1:14" ht="39">
      <c r="A7" s="339" t="s">
        <v>85</v>
      </c>
      <c r="B7" s="473"/>
      <c r="C7" s="474"/>
      <c r="D7" s="477"/>
      <c r="E7" s="477"/>
      <c r="F7" s="340" t="s">
        <v>86</v>
      </c>
      <c r="G7" s="341" t="s">
        <v>87</v>
      </c>
      <c r="H7" s="341" t="s">
        <v>88</v>
      </c>
      <c r="I7" s="342">
        <f t="shared" si="0"/>
        <v>1372454</v>
      </c>
      <c r="J7" s="343">
        <v>24000</v>
      </c>
      <c r="K7" s="344">
        <v>0</v>
      </c>
      <c r="L7" s="344">
        <v>1348454</v>
      </c>
      <c r="M7" s="344">
        <v>0</v>
      </c>
      <c r="N7" s="345">
        <v>0</v>
      </c>
    </row>
    <row r="8" spans="1:14" ht="19.5">
      <c r="A8" s="339" t="s">
        <v>89</v>
      </c>
      <c r="B8" s="473"/>
      <c r="C8" s="474"/>
      <c r="D8" s="477"/>
      <c r="E8" s="477"/>
      <c r="F8" s="340" t="s">
        <v>367</v>
      </c>
      <c r="G8" s="341" t="s">
        <v>83</v>
      </c>
      <c r="H8" s="341" t="s">
        <v>90</v>
      </c>
      <c r="I8" s="342">
        <f t="shared" si="0"/>
        <v>322878</v>
      </c>
      <c r="J8" s="343">
        <v>12000</v>
      </c>
      <c r="K8" s="344">
        <v>310878</v>
      </c>
      <c r="L8" s="344">
        <v>0</v>
      </c>
      <c r="M8" s="344">
        <v>0</v>
      </c>
      <c r="N8" s="345">
        <v>0</v>
      </c>
    </row>
    <row r="9" spans="1:14" ht="19.5">
      <c r="A9" s="339" t="s">
        <v>91</v>
      </c>
      <c r="B9" s="473"/>
      <c r="C9" s="474"/>
      <c r="D9" s="477"/>
      <c r="E9" s="477"/>
      <c r="F9" s="340" t="s">
        <v>440</v>
      </c>
      <c r="G9" s="341" t="s">
        <v>92</v>
      </c>
      <c r="H9" s="341" t="s">
        <v>93</v>
      </c>
      <c r="I9" s="342">
        <f t="shared" si="0"/>
        <v>215527</v>
      </c>
      <c r="J9" s="343">
        <v>10134</v>
      </c>
      <c r="K9" s="344">
        <v>205393</v>
      </c>
      <c r="L9" s="344">
        <v>0</v>
      </c>
      <c r="M9" s="344">
        <v>0</v>
      </c>
      <c r="N9" s="345">
        <v>0</v>
      </c>
    </row>
    <row r="10" spans="1:14" ht="29.25">
      <c r="A10" s="339" t="s">
        <v>94</v>
      </c>
      <c r="B10" s="473"/>
      <c r="C10" s="474"/>
      <c r="D10" s="477"/>
      <c r="E10" s="477"/>
      <c r="F10" s="340" t="s">
        <v>95</v>
      </c>
      <c r="G10" s="346" t="s">
        <v>87</v>
      </c>
      <c r="H10" s="341" t="s">
        <v>96</v>
      </c>
      <c r="I10" s="342">
        <f t="shared" si="0"/>
        <v>349730</v>
      </c>
      <c r="J10" s="343">
        <v>12000</v>
      </c>
      <c r="K10" s="344">
        <v>0</v>
      </c>
      <c r="L10" s="344">
        <v>337730</v>
      </c>
      <c r="M10" s="344">
        <v>0</v>
      </c>
      <c r="N10" s="345">
        <v>0</v>
      </c>
    </row>
    <row r="11" spans="1:14" ht="48.75">
      <c r="A11" s="339" t="s">
        <v>97</v>
      </c>
      <c r="B11" s="473"/>
      <c r="C11" s="474"/>
      <c r="D11" s="477"/>
      <c r="E11" s="477"/>
      <c r="F11" s="340" t="s">
        <v>98</v>
      </c>
      <c r="G11" s="341" t="s">
        <v>99</v>
      </c>
      <c r="H11" s="341" t="s">
        <v>100</v>
      </c>
      <c r="I11" s="342">
        <f t="shared" si="0"/>
        <v>1924260</v>
      </c>
      <c r="J11" s="343">
        <v>51490</v>
      </c>
      <c r="K11" s="344">
        <v>0</v>
      </c>
      <c r="L11" s="344">
        <v>625000</v>
      </c>
      <c r="M11" s="344">
        <v>1247770</v>
      </c>
      <c r="N11" s="345">
        <v>0</v>
      </c>
    </row>
    <row r="12" spans="1:14" ht="108" thickBot="1">
      <c r="A12" s="321" t="s">
        <v>101</v>
      </c>
      <c r="B12" s="435"/>
      <c r="C12" s="475"/>
      <c r="D12" s="478"/>
      <c r="E12" s="478"/>
      <c r="F12" s="347" t="s">
        <v>102</v>
      </c>
      <c r="G12" s="322" t="s">
        <v>103</v>
      </c>
      <c r="H12" s="322" t="s">
        <v>96</v>
      </c>
      <c r="I12" s="348">
        <f t="shared" si="0"/>
        <v>300000</v>
      </c>
      <c r="J12" s="349">
        <v>0</v>
      </c>
      <c r="K12" s="350">
        <v>0</v>
      </c>
      <c r="L12" s="350">
        <v>100000</v>
      </c>
      <c r="M12" s="350">
        <v>100000</v>
      </c>
      <c r="N12" s="351">
        <v>100000</v>
      </c>
    </row>
    <row r="13" spans="1:14" ht="39.75" thickBot="1">
      <c r="A13" s="320" t="s">
        <v>104</v>
      </c>
      <c r="B13" s="472" t="s">
        <v>105</v>
      </c>
      <c r="C13" s="472" t="s">
        <v>81</v>
      </c>
      <c r="D13" s="476" t="s">
        <v>258</v>
      </c>
      <c r="E13" s="476" t="s">
        <v>272</v>
      </c>
      <c r="F13" s="333" t="s">
        <v>106</v>
      </c>
      <c r="G13" s="334" t="s">
        <v>107</v>
      </c>
      <c r="H13" s="334" t="s">
        <v>100</v>
      </c>
      <c r="I13" s="335">
        <f t="shared" si="0"/>
        <v>2903210</v>
      </c>
      <c r="J13" s="336">
        <v>29280</v>
      </c>
      <c r="K13" s="337">
        <v>80000</v>
      </c>
      <c r="L13" s="337">
        <v>930000</v>
      </c>
      <c r="M13" s="337">
        <v>1863930</v>
      </c>
      <c r="N13" s="338">
        <v>0</v>
      </c>
    </row>
    <row r="14" spans="1:14" ht="59.25" thickBot="1">
      <c r="A14" s="320" t="s">
        <v>108</v>
      </c>
      <c r="B14" s="479"/>
      <c r="C14" s="479"/>
      <c r="D14" s="480"/>
      <c r="E14" s="480"/>
      <c r="F14" s="352" t="s">
        <v>109</v>
      </c>
      <c r="G14" s="353" t="s">
        <v>110</v>
      </c>
      <c r="H14" s="341" t="s">
        <v>111</v>
      </c>
      <c r="I14" s="354">
        <f t="shared" si="0"/>
        <v>600000</v>
      </c>
      <c r="J14" s="355">
        <v>0</v>
      </c>
      <c r="K14" s="356">
        <v>200000</v>
      </c>
      <c r="L14" s="356">
        <v>200000</v>
      </c>
      <c r="M14" s="356">
        <v>200000</v>
      </c>
      <c r="N14" s="357"/>
    </row>
    <row r="15" spans="1:14" ht="59.25" thickBot="1">
      <c r="A15" s="320" t="s">
        <v>112</v>
      </c>
      <c r="B15" s="475"/>
      <c r="C15" s="475"/>
      <c r="D15" s="481"/>
      <c r="E15" s="481"/>
      <c r="F15" s="347" t="s">
        <v>113</v>
      </c>
      <c r="G15" s="322" t="s">
        <v>114</v>
      </c>
      <c r="H15" s="358" t="s">
        <v>111</v>
      </c>
      <c r="I15" s="348">
        <f t="shared" si="0"/>
        <v>971881</v>
      </c>
      <c r="J15" s="349">
        <v>297</v>
      </c>
      <c r="K15" s="350">
        <v>171584</v>
      </c>
      <c r="L15" s="350">
        <v>400000</v>
      </c>
      <c r="M15" s="350">
        <v>400000</v>
      </c>
      <c r="N15" s="351">
        <v>0</v>
      </c>
    </row>
    <row r="16" spans="1:14" ht="20.25" thickBot="1">
      <c r="A16" s="320" t="s">
        <v>115</v>
      </c>
      <c r="B16" s="472" t="s">
        <v>116</v>
      </c>
      <c r="C16" s="472" t="s">
        <v>81</v>
      </c>
      <c r="D16" s="444">
        <v>900</v>
      </c>
      <c r="E16" s="444">
        <v>90015</v>
      </c>
      <c r="F16" s="359" t="s">
        <v>117</v>
      </c>
      <c r="G16" s="360" t="s">
        <v>118</v>
      </c>
      <c r="H16" s="360" t="s">
        <v>96</v>
      </c>
      <c r="I16" s="335">
        <f t="shared" si="0"/>
        <v>95913</v>
      </c>
      <c r="J16" s="336">
        <v>10000</v>
      </c>
      <c r="K16" s="337">
        <v>0</v>
      </c>
      <c r="L16" s="337">
        <v>85913</v>
      </c>
      <c r="M16" s="337">
        <v>0</v>
      </c>
      <c r="N16" s="338">
        <v>0</v>
      </c>
    </row>
    <row r="17" spans="1:14" ht="49.5" thickBot="1">
      <c r="A17" s="320" t="s">
        <v>119</v>
      </c>
      <c r="B17" s="474"/>
      <c r="C17" s="473"/>
      <c r="D17" s="484"/>
      <c r="E17" s="484"/>
      <c r="F17" s="362" t="s">
        <v>120</v>
      </c>
      <c r="G17" s="361" t="s">
        <v>99</v>
      </c>
      <c r="H17" s="361" t="str">
        <f>H16</f>
        <v>Gmina</v>
      </c>
      <c r="I17" s="342">
        <f t="shared" si="0"/>
        <v>354145</v>
      </c>
      <c r="J17" s="343">
        <v>12000</v>
      </c>
      <c r="K17" s="344">
        <v>0</v>
      </c>
      <c r="L17" s="344">
        <v>170000</v>
      </c>
      <c r="M17" s="344">
        <v>172145</v>
      </c>
      <c r="N17" s="345">
        <v>0</v>
      </c>
    </row>
    <row r="18" spans="1:14" ht="30" thickBot="1">
      <c r="A18" s="320" t="s">
        <v>121</v>
      </c>
      <c r="B18" s="474"/>
      <c r="C18" s="473"/>
      <c r="D18" s="484"/>
      <c r="E18" s="484"/>
      <c r="F18" s="362" t="s">
        <v>122</v>
      </c>
      <c r="G18" s="361" t="s">
        <v>99</v>
      </c>
      <c r="H18" s="361" t="str">
        <f>H17</f>
        <v>Gmina</v>
      </c>
      <c r="I18" s="342">
        <f t="shared" si="0"/>
        <v>456547</v>
      </c>
      <c r="J18" s="343">
        <v>25000</v>
      </c>
      <c r="K18" s="344">
        <v>0</v>
      </c>
      <c r="L18" s="344">
        <v>0</v>
      </c>
      <c r="M18" s="344">
        <v>431547</v>
      </c>
      <c r="N18" s="345">
        <v>0</v>
      </c>
    </row>
    <row r="19" spans="1:14" ht="20.25" thickBot="1">
      <c r="A19" s="320" t="s">
        <v>123</v>
      </c>
      <c r="B19" s="435"/>
      <c r="C19" s="435"/>
      <c r="D19" s="436"/>
      <c r="E19" s="436"/>
      <c r="F19" s="363" t="s">
        <v>124</v>
      </c>
      <c r="G19" s="323" t="s">
        <v>125</v>
      </c>
      <c r="H19" s="323" t="s">
        <v>96</v>
      </c>
      <c r="I19" s="348">
        <f t="shared" si="0"/>
        <v>492300</v>
      </c>
      <c r="J19" s="349">
        <v>0</v>
      </c>
      <c r="K19" s="350">
        <v>0</v>
      </c>
      <c r="L19" s="350">
        <v>492300</v>
      </c>
      <c r="M19" s="350">
        <v>0</v>
      </c>
      <c r="N19" s="351">
        <v>0</v>
      </c>
    </row>
    <row r="20" spans="1:14" ht="49.5" thickBot="1">
      <c r="A20" s="320" t="s">
        <v>126</v>
      </c>
      <c r="B20" s="472" t="s">
        <v>127</v>
      </c>
      <c r="C20" s="472" t="s">
        <v>81</v>
      </c>
      <c r="D20" s="482">
        <v>600</v>
      </c>
      <c r="E20" s="482">
        <v>60014</v>
      </c>
      <c r="F20" s="364" t="s">
        <v>128</v>
      </c>
      <c r="G20" s="360" t="s">
        <v>99</v>
      </c>
      <c r="H20" s="360" t="s">
        <v>129</v>
      </c>
      <c r="I20" s="365">
        <f t="shared" si="0"/>
        <v>6397860</v>
      </c>
      <c r="J20" s="336">
        <v>197860</v>
      </c>
      <c r="K20" s="337">
        <v>0</v>
      </c>
      <c r="L20" s="337">
        <v>4200000</v>
      </c>
      <c r="M20" s="337">
        <v>2000000</v>
      </c>
      <c r="N20" s="338">
        <v>0</v>
      </c>
    </row>
    <row r="21" spans="1:14" ht="30" thickBot="1">
      <c r="A21" s="320" t="s">
        <v>130</v>
      </c>
      <c r="B21" s="474"/>
      <c r="C21" s="474"/>
      <c r="D21" s="484"/>
      <c r="E21" s="483"/>
      <c r="F21" s="367" t="s">
        <v>131</v>
      </c>
      <c r="G21" s="361" t="s">
        <v>87</v>
      </c>
      <c r="H21" s="361" t="s">
        <v>132</v>
      </c>
      <c r="I21" s="342">
        <f t="shared" si="0"/>
        <v>5730000</v>
      </c>
      <c r="J21" s="343">
        <v>30000</v>
      </c>
      <c r="K21" s="342">
        <v>0</v>
      </c>
      <c r="L21" s="342">
        <v>5700000</v>
      </c>
      <c r="M21" s="342">
        <v>0</v>
      </c>
      <c r="N21" s="368">
        <v>0</v>
      </c>
    </row>
    <row r="22" spans="1:14" ht="30" thickBot="1">
      <c r="A22" s="320" t="s">
        <v>133</v>
      </c>
      <c r="B22" s="474"/>
      <c r="C22" s="474"/>
      <c r="D22" s="484"/>
      <c r="E22" s="483"/>
      <c r="F22" s="367" t="s">
        <v>134</v>
      </c>
      <c r="G22" s="361" t="s">
        <v>87</v>
      </c>
      <c r="H22" s="361" t="s">
        <v>132</v>
      </c>
      <c r="I22" s="354">
        <f t="shared" si="0"/>
        <v>1905000</v>
      </c>
      <c r="J22" s="343">
        <v>25000</v>
      </c>
      <c r="K22" s="342">
        <v>0</v>
      </c>
      <c r="L22" s="342">
        <v>1880000</v>
      </c>
      <c r="M22" s="342">
        <v>0</v>
      </c>
      <c r="N22" s="368">
        <v>0</v>
      </c>
    </row>
    <row r="23" spans="1:14" ht="13.5" thickBot="1">
      <c r="A23" s="320" t="s">
        <v>135</v>
      </c>
      <c r="B23" s="474"/>
      <c r="C23" s="474"/>
      <c r="D23" s="484"/>
      <c r="E23" s="483">
        <v>60016</v>
      </c>
      <c r="F23" s="367" t="s">
        <v>136</v>
      </c>
      <c r="G23" s="361" t="s">
        <v>118</v>
      </c>
      <c r="H23" s="485" t="s">
        <v>96</v>
      </c>
      <c r="I23" s="342">
        <f t="shared" si="0"/>
        <v>567665</v>
      </c>
      <c r="J23" s="343">
        <v>17385</v>
      </c>
      <c r="K23" s="344">
        <v>0</v>
      </c>
      <c r="L23" s="344">
        <v>550280</v>
      </c>
      <c r="M23" s="344">
        <v>0</v>
      </c>
      <c r="N23" s="345">
        <v>0</v>
      </c>
    </row>
    <row r="24" spans="1:14" ht="13.5" thickBot="1">
      <c r="A24" s="320" t="s">
        <v>137</v>
      </c>
      <c r="B24" s="474"/>
      <c r="C24" s="474"/>
      <c r="D24" s="484"/>
      <c r="E24" s="483"/>
      <c r="F24" s="369" t="s">
        <v>138</v>
      </c>
      <c r="G24" s="361" t="s">
        <v>139</v>
      </c>
      <c r="H24" s="486"/>
      <c r="I24" s="342">
        <f t="shared" si="0"/>
        <v>800000</v>
      </c>
      <c r="J24" s="370">
        <v>0</v>
      </c>
      <c r="K24" s="344">
        <v>0</v>
      </c>
      <c r="L24" s="344">
        <v>0</v>
      </c>
      <c r="M24" s="344">
        <v>800000</v>
      </c>
      <c r="N24" s="345">
        <v>0</v>
      </c>
    </row>
    <row r="25" spans="1:14" ht="13.5" thickBot="1">
      <c r="A25" s="320" t="s">
        <v>140</v>
      </c>
      <c r="B25" s="474"/>
      <c r="C25" s="474"/>
      <c r="D25" s="484"/>
      <c r="E25" s="483"/>
      <c r="F25" s="367" t="s">
        <v>141</v>
      </c>
      <c r="G25" s="361" t="s">
        <v>118</v>
      </c>
      <c r="H25" s="486"/>
      <c r="I25" s="342">
        <f t="shared" si="0"/>
        <v>575035</v>
      </c>
      <c r="J25" s="343">
        <v>17385</v>
      </c>
      <c r="K25" s="344">
        <v>0</v>
      </c>
      <c r="L25" s="344">
        <v>557650</v>
      </c>
      <c r="M25" s="344">
        <v>0</v>
      </c>
      <c r="N25" s="345">
        <v>0</v>
      </c>
    </row>
    <row r="26" spans="1:14" ht="20.25" thickBot="1">
      <c r="A26" s="320" t="s">
        <v>142</v>
      </c>
      <c r="B26" s="474"/>
      <c r="C26" s="474"/>
      <c r="D26" s="484"/>
      <c r="E26" s="483"/>
      <c r="F26" s="367" t="s">
        <v>143</v>
      </c>
      <c r="G26" s="361" t="s">
        <v>103</v>
      </c>
      <c r="H26" s="487"/>
      <c r="I26" s="342">
        <f t="shared" si="0"/>
        <v>930000</v>
      </c>
      <c r="J26" s="343">
        <v>0</v>
      </c>
      <c r="K26" s="344">
        <v>0</v>
      </c>
      <c r="L26" s="344">
        <v>80000</v>
      </c>
      <c r="M26" s="344">
        <v>300000</v>
      </c>
      <c r="N26" s="345">
        <v>550000</v>
      </c>
    </row>
    <row r="27" spans="1:14" ht="39.75" thickBot="1">
      <c r="A27" s="320" t="s">
        <v>144</v>
      </c>
      <c r="B27" s="474"/>
      <c r="C27" s="474"/>
      <c r="D27" s="484"/>
      <c r="E27" s="366">
        <v>60014</v>
      </c>
      <c r="F27" s="367" t="s">
        <v>145</v>
      </c>
      <c r="G27" s="361" t="s">
        <v>103</v>
      </c>
      <c r="H27" s="361" t="s">
        <v>146</v>
      </c>
      <c r="I27" s="342">
        <f t="shared" si="0"/>
        <v>600000</v>
      </c>
      <c r="J27" s="343">
        <v>0</v>
      </c>
      <c r="K27" s="344">
        <v>0</v>
      </c>
      <c r="L27" s="344">
        <v>50000</v>
      </c>
      <c r="M27" s="344">
        <v>200000</v>
      </c>
      <c r="N27" s="345">
        <v>350000</v>
      </c>
    </row>
    <row r="28" spans="1:14" ht="20.25" thickBot="1">
      <c r="A28" s="320" t="s">
        <v>147</v>
      </c>
      <c r="B28" s="474"/>
      <c r="C28" s="474"/>
      <c r="D28" s="484"/>
      <c r="E28" s="483">
        <v>60016</v>
      </c>
      <c r="F28" s="367" t="s">
        <v>148</v>
      </c>
      <c r="G28" s="361" t="s">
        <v>103</v>
      </c>
      <c r="H28" s="488" t="s">
        <v>96</v>
      </c>
      <c r="I28" s="342">
        <f t="shared" si="0"/>
        <v>1000000</v>
      </c>
      <c r="J28" s="343">
        <v>0</v>
      </c>
      <c r="K28" s="344">
        <v>0</v>
      </c>
      <c r="L28" s="344">
        <v>60000</v>
      </c>
      <c r="M28" s="344">
        <v>640000</v>
      </c>
      <c r="N28" s="345">
        <v>300000</v>
      </c>
    </row>
    <row r="29" spans="1:14" ht="20.25" thickBot="1">
      <c r="A29" s="320" t="s">
        <v>149</v>
      </c>
      <c r="B29" s="474"/>
      <c r="C29" s="474"/>
      <c r="D29" s="484"/>
      <c r="E29" s="484"/>
      <c r="F29" s="367" t="s">
        <v>150</v>
      </c>
      <c r="G29" s="361" t="s">
        <v>99</v>
      </c>
      <c r="H29" s="489"/>
      <c r="I29" s="342">
        <f t="shared" si="0"/>
        <v>1020000</v>
      </c>
      <c r="J29" s="343">
        <v>20000</v>
      </c>
      <c r="K29" s="344">
        <v>0</v>
      </c>
      <c r="L29" s="344">
        <v>500000</v>
      </c>
      <c r="M29" s="344">
        <v>500000</v>
      </c>
      <c r="N29" s="345">
        <v>0</v>
      </c>
    </row>
    <row r="30" spans="1:14" ht="49.5" thickBot="1">
      <c r="A30" s="320" t="s">
        <v>151</v>
      </c>
      <c r="B30" s="475"/>
      <c r="C30" s="475"/>
      <c r="D30" s="436"/>
      <c r="E30" s="436"/>
      <c r="F30" s="372" t="s">
        <v>152</v>
      </c>
      <c r="G30" s="323" t="s">
        <v>99</v>
      </c>
      <c r="H30" s="490"/>
      <c r="I30" s="348">
        <f t="shared" si="0"/>
        <v>5658900</v>
      </c>
      <c r="J30" s="349">
        <v>83330</v>
      </c>
      <c r="K30" s="350">
        <v>0</v>
      </c>
      <c r="L30" s="350">
        <v>2000000</v>
      </c>
      <c r="M30" s="350">
        <v>3575570</v>
      </c>
      <c r="N30" s="351">
        <v>0</v>
      </c>
    </row>
    <row r="31" spans="1:14" ht="49.5" thickBot="1">
      <c r="A31" s="320" t="s">
        <v>153</v>
      </c>
      <c r="B31" s="373" t="s">
        <v>154</v>
      </c>
      <c r="C31" s="373" t="s">
        <v>155</v>
      </c>
      <c r="D31" s="374">
        <v>630</v>
      </c>
      <c r="E31" s="374">
        <v>63003</v>
      </c>
      <c r="F31" s="375" t="s">
        <v>441</v>
      </c>
      <c r="G31" s="376" t="s">
        <v>156</v>
      </c>
      <c r="H31" s="376" t="s">
        <v>157</v>
      </c>
      <c r="I31" s="365">
        <f t="shared" si="0"/>
        <v>662828</v>
      </c>
      <c r="J31" s="377">
        <v>0</v>
      </c>
      <c r="K31" s="378">
        <v>85000</v>
      </c>
      <c r="L31" s="378">
        <v>577828</v>
      </c>
      <c r="M31" s="378">
        <v>0</v>
      </c>
      <c r="N31" s="379">
        <v>0</v>
      </c>
    </row>
    <row r="32" spans="1:14" ht="49.5" customHeight="1" thickBot="1">
      <c r="A32" s="320" t="s">
        <v>158</v>
      </c>
      <c r="B32" s="491" t="s">
        <v>159</v>
      </c>
      <c r="C32" s="491" t="s">
        <v>160</v>
      </c>
      <c r="D32" s="492">
        <v>900</v>
      </c>
      <c r="E32" s="492">
        <v>90095</v>
      </c>
      <c r="F32" s="359" t="s">
        <v>161</v>
      </c>
      <c r="G32" s="360" t="s">
        <v>139</v>
      </c>
      <c r="H32" s="360" t="s">
        <v>162</v>
      </c>
      <c r="I32" s="335">
        <f t="shared" si="0"/>
        <v>5363741.83</v>
      </c>
      <c r="J32" s="336">
        <v>107260</v>
      </c>
      <c r="K32" s="337">
        <v>0</v>
      </c>
      <c r="L32" s="337">
        <v>2628240.92</v>
      </c>
      <c r="M32" s="337">
        <v>2628240.91</v>
      </c>
      <c r="N32" s="338">
        <v>0</v>
      </c>
    </row>
    <row r="33" spans="1:14" ht="30" thickBot="1">
      <c r="A33" s="320" t="s">
        <v>163</v>
      </c>
      <c r="B33" s="479"/>
      <c r="C33" s="479"/>
      <c r="D33" s="493"/>
      <c r="E33" s="493"/>
      <c r="F33" s="362" t="s">
        <v>164</v>
      </c>
      <c r="G33" s="361" t="s">
        <v>156</v>
      </c>
      <c r="H33" s="361" t="s">
        <v>165</v>
      </c>
      <c r="I33" s="354">
        <f t="shared" si="0"/>
        <v>614000</v>
      </c>
      <c r="J33" s="343">
        <v>0</v>
      </c>
      <c r="K33" s="344">
        <v>14000</v>
      </c>
      <c r="L33" s="344">
        <v>600000</v>
      </c>
      <c r="M33" s="344">
        <v>0</v>
      </c>
      <c r="N33" s="345">
        <v>0</v>
      </c>
    </row>
    <row r="34" spans="1:14" ht="30" thickBot="1">
      <c r="A34" s="320" t="s">
        <v>166</v>
      </c>
      <c r="B34" s="479"/>
      <c r="C34" s="479"/>
      <c r="D34" s="493"/>
      <c r="E34" s="493"/>
      <c r="F34" s="362" t="s">
        <v>167</v>
      </c>
      <c r="G34" s="361" t="s">
        <v>168</v>
      </c>
      <c r="H34" s="361" t="s">
        <v>169</v>
      </c>
      <c r="I34" s="342">
        <f>SUM(J34:N34)</f>
        <v>2100000</v>
      </c>
      <c r="J34" s="343">
        <v>0</v>
      </c>
      <c r="K34" s="344">
        <v>0</v>
      </c>
      <c r="L34" s="344">
        <v>100000</v>
      </c>
      <c r="M34" s="344">
        <v>1000000</v>
      </c>
      <c r="N34" s="345">
        <v>1000000</v>
      </c>
    </row>
    <row r="35" spans="1:14" ht="20.25" thickBot="1">
      <c r="A35" s="320" t="s">
        <v>170</v>
      </c>
      <c r="B35" s="479"/>
      <c r="C35" s="479"/>
      <c r="D35" s="494"/>
      <c r="E35" s="494"/>
      <c r="F35" s="363" t="s">
        <v>171</v>
      </c>
      <c r="G35" s="371" t="s">
        <v>103</v>
      </c>
      <c r="H35" s="361" t="s">
        <v>169</v>
      </c>
      <c r="I35" s="380">
        <f>SUM(J35:N35)</f>
        <v>1580000</v>
      </c>
      <c r="J35" s="381">
        <v>0</v>
      </c>
      <c r="K35" s="382">
        <v>0</v>
      </c>
      <c r="L35" s="382">
        <v>80000</v>
      </c>
      <c r="M35" s="382">
        <v>750000</v>
      </c>
      <c r="N35" s="383">
        <v>750000</v>
      </c>
    </row>
    <row r="36" spans="1:14" ht="33" customHeight="1" thickBot="1">
      <c r="A36" s="320" t="s">
        <v>172</v>
      </c>
      <c r="B36" s="491" t="s">
        <v>173</v>
      </c>
      <c r="C36" s="491" t="s">
        <v>155</v>
      </c>
      <c r="D36" s="492">
        <v>926</v>
      </c>
      <c r="E36" s="492">
        <v>92601</v>
      </c>
      <c r="F36" s="384" t="s">
        <v>174</v>
      </c>
      <c r="G36" s="360" t="s">
        <v>125</v>
      </c>
      <c r="H36" s="360" t="s">
        <v>175</v>
      </c>
      <c r="I36" s="335">
        <f>SUM(J36:N36)</f>
        <v>1660000</v>
      </c>
      <c r="J36" s="336">
        <v>60000</v>
      </c>
      <c r="K36" s="337">
        <v>0</v>
      </c>
      <c r="L36" s="337">
        <v>1600000</v>
      </c>
      <c r="M36" s="337">
        <v>0</v>
      </c>
      <c r="N36" s="338">
        <v>0</v>
      </c>
    </row>
    <row r="37" spans="1:14" ht="49.5" thickBot="1">
      <c r="A37" s="320" t="s">
        <v>176</v>
      </c>
      <c r="B37" s="479"/>
      <c r="C37" s="479"/>
      <c r="D37" s="493"/>
      <c r="E37" s="493"/>
      <c r="F37" s="362" t="s">
        <v>177</v>
      </c>
      <c r="G37" s="361" t="s">
        <v>103</v>
      </c>
      <c r="H37" s="361" t="s">
        <v>178</v>
      </c>
      <c r="I37" s="342">
        <f>SUM(J37:N37)</f>
        <v>3120000</v>
      </c>
      <c r="J37" s="343">
        <v>0</v>
      </c>
      <c r="K37" s="344">
        <v>0</v>
      </c>
      <c r="L37" s="344">
        <v>120000</v>
      </c>
      <c r="M37" s="344">
        <v>1500000</v>
      </c>
      <c r="N37" s="345">
        <v>1500000</v>
      </c>
    </row>
    <row r="38" spans="1:14" ht="20.25" thickBot="1">
      <c r="A38" s="320" t="s">
        <v>179</v>
      </c>
      <c r="B38" s="479"/>
      <c r="C38" s="479"/>
      <c r="D38" s="493"/>
      <c r="E38" s="493"/>
      <c r="F38" s="340" t="s">
        <v>180</v>
      </c>
      <c r="G38" s="341" t="s">
        <v>181</v>
      </c>
      <c r="H38" s="361" t="s">
        <v>178</v>
      </c>
      <c r="I38" s="342">
        <f>SUM(J38:N38)</f>
        <v>1200000</v>
      </c>
      <c r="J38" s="343">
        <v>0</v>
      </c>
      <c r="K38" s="342">
        <v>0</v>
      </c>
      <c r="L38" s="342">
        <v>0</v>
      </c>
      <c r="M38" s="342">
        <v>200000</v>
      </c>
      <c r="N38" s="368">
        <v>1000000</v>
      </c>
    </row>
    <row r="39" spans="1:14" ht="20.25" thickBot="1">
      <c r="A39" s="320" t="s">
        <v>182</v>
      </c>
      <c r="B39" s="495"/>
      <c r="C39" s="495"/>
      <c r="D39" s="494"/>
      <c r="E39" s="494"/>
      <c r="F39" s="363" t="s">
        <v>183</v>
      </c>
      <c r="G39" s="323" t="s">
        <v>184</v>
      </c>
      <c r="H39" s="323" t="s">
        <v>185</v>
      </c>
      <c r="I39" s="348">
        <v>16212500</v>
      </c>
      <c r="J39" s="349">
        <v>152500</v>
      </c>
      <c r="K39" s="385">
        <v>0</v>
      </c>
      <c r="L39" s="385">
        <v>60000</v>
      </c>
      <c r="M39" s="385">
        <v>3000000</v>
      </c>
      <c r="N39" s="387">
        <v>3000000</v>
      </c>
    </row>
    <row r="40" spans="1:14" ht="32.25" customHeight="1" thickBot="1">
      <c r="A40" s="320" t="s">
        <v>186</v>
      </c>
      <c r="B40" s="498" t="s">
        <v>187</v>
      </c>
      <c r="C40" s="479" t="s">
        <v>188</v>
      </c>
      <c r="D40" s="388">
        <v>801</v>
      </c>
      <c r="E40" s="388">
        <v>80101</v>
      </c>
      <c r="F40" s="389" t="s">
        <v>189</v>
      </c>
      <c r="G40" s="390" t="s">
        <v>190</v>
      </c>
      <c r="H40" s="390" t="s">
        <v>84</v>
      </c>
      <c r="I40" s="354">
        <f aca="true" t="shared" si="1" ref="I40:I45">SUM(J40:N40)</f>
        <v>846498</v>
      </c>
      <c r="J40" s="391">
        <v>24440</v>
      </c>
      <c r="K40" s="392">
        <v>25000</v>
      </c>
      <c r="L40" s="392">
        <v>0</v>
      </c>
      <c r="M40" s="392">
        <v>398529</v>
      </c>
      <c r="N40" s="393">
        <v>398529</v>
      </c>
    </row>
    <row r="41" spans="1:14" ht="39.75" thickBot="1">
      <c r="A41" s="320" t="s">
        <v>191</v>
      </c>
      <c r="B41" s="475"/>
      <c r="C41" s="495"/>
      <c r="D41" s="394">
        <v>900</v>
      </c>
      <c r="E41" s="394">
        <v>90095</v>
      </c>
      <c r="F41" s="363" t="s">
        <v>455</v>
      </c>
      <c r="G41" s="323" t="s">
        <v>107</v>
      </c>
      <c r="H41" s="323" t="s">
        <v>192</v>
      </c>
      <c r="I41" s="348">
        <f t="shared" si="1"/>
        <v>374738</v>
      </c>
      <c r="J41" s="349">
        <v>25000</v>
      </c>
      <c r="K41" s="350">
        <v>20000</v>
      </c>
      <c r="L41" s="350">
        <v>30000</v>
      </c>
      <c r="M41" s="350">
        <v>299738</v>
      </c>
      <c r="N41" s="351">
        <v>0</v>
      </c>
    </row>
    <row r="42" spans="1:14" s="396" customFormat="1" ht="98.25" thickBot="1">
      <c r="A42" s="320" t="s">
        <v>193</v>
      </c>
      <c r="B42" s="491" t="s">
        <v>194</v>
      </c>
      <c r="C42" s="491" t="s">
        <v>195</v>
      </c>
      <c r="D42" s="496">
        <v>750</v>
      </c>
      <c r="E42" s="496">
        <v>75023</v>
      </c>
      <c r="F42" s="359" t="s">
        <v>196</v>
      </c>
      <c r="G42" s="360" t="s">
        <v>197</v>
      </c>
      <c r="H42" s="360" t="s">
        <v>198</v>
      </c>
      <c r="I42" s="335">
        <f t="shared" si="1"/>
        <v>395013.11</v>
      </c>
      <c r="J42" s="395">
        <v>0</v>
      </c>
      <c r="K42" s="337">
        <v>104416</v>
      </c>
      <c r="L42" s="337">
        <v>131671.04</v>
      </c>
      <c r="M42" s="337">
        <v>131671.04</v>
      </c>
      <c r="N42" s="338">
        <v>27255.03</v>
      </c>
    </row>
    <row r="43" spans="1:14" s="396" customFormat="1" ht="59.25" thickBot="1">
      <c r="A43" s="320" t="s">
        <v>199</v>
      </c>
      <c r="B43" s="495"/>
      <c r="C43" s="495"/>
      <c r="D43" s="497"/>
      <c r="E43" s="497"/>
      <c r="F43" s="363" t="s">
        <v>200</v>
      </c>
      <c r="G43" s="322" t="s">
        <v>197</v>
      </c>
      <c r="H43" s="323" t="s">
        <v>201</v>
      </c>
      <c r="I43" s="348">
        <f t="shared" si="1"/>
        <v>1008000</v>
      </c>
      <c r="J43" s="349">
        <v>0</v>
      </c>
      <c r="K43" s="350">
        <v>65000</v>
      </c>
      <c r="L43" s="350">
        <v>336000</v>
      </c>
      <c r="M43" s="350">
        <v>336000</v>
      </c>
      <c r="N43" s="351">
        <v>271000</v>
      </c>
    </row>
    <row r="44" spans="1:14" ht="45.75" thickBot="1">
      <c r="A44" s="320" t="s">
        <v>202</v>
      </c>
      <c r="B44" s="397" t="s">
        <v>203</v>
      </c>
      <c r="C44" s="397" t="s">
        <v>204</v>
      </c>
      <c r="D44" s="398">
        <v>750</v>
      </c>
      <c r="E44" s="398">
        <v>75023</v>
      </c>
      <c r="F44" s="399" t="s">
        <v>205</v>
      </c>
      <c r="G44" s="400" t="s">
        <v>206</v>
      </c>
      <c r="H44" s="400" t="s">
        <v>207</v>
      </c>
      <c r="I44" s="401">
        <f t="shared" si="1"/>
        <v>1600000</v>
      </c>
      <c r="J44" s="402">
        <v>0</v>
      </c>
      <c r="K44" s="403">
        <v>0</v>
      </c>
      <c r="L44" s="403">
        <v>1000000</v>
      </c>
      <c r="M44" s="403">
        <v>600000</v>
      </c>
      <c r="N44" s="404">
        <v>0</v>
      </c>
    </row>
    <row r="45" spans="1:14" s="396" customFormat="1" ht="45.75" thickBot="1">
      <c r="A45" s="405" t="s">
        <v>208</v>
      </c>
      <c r="B45" s="406" t="s">
        <v>209</v>
      </c>
      <c r="C45" s="397" t="s">
        <v>210</v>
      </c>
      <c r="D45" s="398">
        <v>750</v>
      </c>
      <c r="E45" s="398">
        <v>75023</v>
      </c>
      <c r="F45" s="399" t="s">
        <v>211</v>
      </c>
      <c r="G45" s="400" t="s">
        <v>206</v>
      </c>
      <c r="H45" s="400" t="s">
        <v>96</v>
      </c>
      <c r="I45" s="401">
        <f t="shared" si="1"/>
        <v>60000</v>
      </c>
      <c r="J45" s="402">
        <v>0</v>
      </c>
      <c r="K45" s="403">
        <v>0</v>
      </c>
      <c r="L45" s="403">
        <v>20000</v>
      </c>
      <c r="M45" s="403">
        <v>40000</v>
      </c>
      <c r="N45" s="404">
        <v>0</v>
      </c>
    </row>
    <row r="46" spans="1:14" ht="13.5" thickBot="1">
      <c r="A46" s="407"/>
      <c r="B46" s="407"/>
      <c r="C46" s="407"/>
      <c r="D46" s="408"/>
      <c r="E46" s="408"/>
      <c r="F46" s="409" t="s">
        <v>212</v>
      </c>
      <c r="G46" s="410"/>
      <c r="H46" s="410"/>
      <c r="I46" s="411">
        <f aca="true" t="shared" si="2" ref="I46:N46">SUM(I6:I45)</f>
        <v>74363410.94</v>
      </c>
      <c r="J46" s="412">
        <f t="shared" si="2"/>
        <v>987841</v>
      </c>
      <c r="K46" s="413">
        <f t="shared" si="2"/>
        <v>3262578</v>
      </c>
      <c r="L46" s="413">
        <f t="shared" si="2"/>
        <v>27551066.96</v>
      </c>
      <c r="M46" s="414">
        <f t="shared" si="2"/>
        <v>23315140.95</v>
      </c>
      <c r="N46" s="413">
        <f t="shared" si="2"/>
        <v>9246784.03</v>
      </c>
    </row>
    <row r="47" spans="9:10" ht="12.75">
      <c r="I47" s="312"/>
      <c r="J47" s="313"/>
    </row>
    <row r="48" spans="1:10" ht="12.75">
      <c r="A48" s="416" t="s">
        <v>213</v>
      </c>
      <c r="H48" s="417"/>
      <c r="I48" s="312"/>
      <c r="J48" s="313"/>
    </row>
  </sheetData>
  <mergeCells count="46">
    <mergeCell ref="D42:D43"/>
    <mergeCell ref="E42:E43"/>
    <mergeCell ref="B40:B41"/>
    <mergeCell ref="C40:C41"/>
    <mergeCell ref="B42:B43"/>
    <mergeCell ref="C42:C43"/>
    <mergeCell ref="B36:B39"/>
    <mergeCell ref="C36:C39"/>
    <mergeCell ref="D36:D39"/>
    <mergeCell ref="E36:E39"/>
    <mergeCell ref="H23:H26"/>
    <mergeCell ref="E28:E30"/>
    <mergeCell ref="H28:H30"/>
    <mergeCell ref="B32:B35"/>
    <mergeCell ref="C32:C35"/>
    <mergeCell ref="D32:D35"/>
    <mergeCell ref="E32:E35"/>
    <mergeCell ref="B20:B30"/>
    <mergeCell ref="C20:C30"/>
    <mergeCell ref="D20:D30"/>
    <mergeCell ref="E20:E22"/>
    <mergeCell ref="E23:E26"/>
    <mergeCell ref="B16:B19"/>
    <mergeCell ref="C16:C19"/>
    <mergeCell ref="D16:D19"/>
    <mergeCell ref="E16:E19"/>
    <mergeCell ref="B13:B15"/>
    <mergeCell ref="C13:C15"/>
    <mergeCell ref="D13:D15"/>
    <mergeCell ref="E13:E15"/>
    <mergeCell ref="J3:J4"/>
    <mergeCell ref="K3:N3"/>
    <mergeCell ref="B6:B12"/>
    <mergeCell ref="C6:C12"/>
    <mergeCell ref="D6:D12"/>
    <mergeCell ref="E6:E12"/>
    <mergeCell ref="K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4"/>
  <sheetViews>
    <sheetView workbookViewId="0" topLeftCell="A1">
      <selection activeCell="C194" sqref="C193:C194"/>
    </sheetView>
  </sheetViews>
  <sheetFormatPr defaultColWidth="9.140625" defaultRowHeight="12.75"/>
  <cols>
    <col min="1" max="1" width="8.421875" style="10" customWidth="1"/>
    <col min="2" max="2" width="11.57421875" style="10" customWidth="1"/>
    <col min="3" max="3" width="51.140625" style="8" customWidth="1"/>
    <col min="4" max="4" width="17.7109375" style="8" customWidth="1"/>
    <col min="5" max="16384" width="9.140625" style="41" customWidth="1"/>
  </cols>
  <sheetData>
    <row r="1" ht="12.75">
      <c r="D1" s="240" t="s">
        <v>331</v>
      </c>
    </row>
    <row r="2" ht="12.75">
      <c r="D2" s="240"/>
    </row>
    <row r="3" ht="9.75" customHeight="1">
      <c r="D3" s="240"/>
    </row>
    <row r="4" spans="1:4" s="42" customFormat="1" ht="24.75" customHeight="1">
      <c r="A4" s="451" t="s">
        <v>448</v>
      </c>
      <c r="B4" s="451"/>
      <c r="C4" s="451"/>
      <c r="D4" s="451"/>
    </row>
    <row r="5" spans="1:4" ht="12" customHeight="1">
      <c r="A5" s="9"/>
      <c r="B5" s="9"/>
      <c r="C5" s="452"/>
      <c r="D5" s="452"/>
    </row>
    <row r="6" spans="1:4" s="43" customFormat="1" ht="27.75" customHeight="1">
      <c r="A6" s="50" t="s">
        <v>274</v>
      </c>
      <c r="B6" s="49" t="s">
        <v>275</v>
      </c>
      <c r="C6" s="49" t="s">
        <v>276</v>
      </c>
      <c r="D6" s="49" t="s">
        <v>277</v>
      </c>
    </row>
    <row r="7" spans="1:4" s="44" customFormat="1" ht="17.25" customHeight="1">
      <c r="A7" s="52" t="s">
        <v>258</v>
      </c>
      <c r="B7" s="55"/>
      <c r="C7" s="11" t="s">
        <v>231</v>
      </c>
      <c r="D7" s="12"/>
    </row>
    <row r="8" spans="1:4" s="45" customFormat="1" ht="14.25" customHeight="1">
      <c r="A8" s="53"/>
      <c r="B8" s="56" t="s">
        <v>262</v>
      </c>
      <c r="C8" s="13" t="s">
        <v>232</v>
      </c>
      <c r="D8" s="14"/>
    </row>
    <row r="9" spans="1:4" ht="12.75">
      <c r="A9" s="54"/>
      <c r="B9" s="57"/>
      <c r="C9" s="1" t="s">
        <v>323</v>
      </c>
      <c r="D9" s="2"/>
    </row>
    <row r="10" spans="1:4" s="45" customFormat="1" ht="14.25" customHeight="1">
      <c r="A10" s="53"/>
      <c r="B10" s="58"/>
      <c r="C10" s="13"/>
      <c r="D10" s="15">
        <v>10000</v>
      </c>
    </row>
    <row r="11" spans="1:4" s="45" customFormat="1" ht="14.25" customHeight="1">
      <c r="A11" s="53"/>
      <c r="B11" s="56" t="s">
        <v>272</v>
      </c>
      <c r="C11" s="13" t="s">
        <v>233</v>
      </c>
      <c r="D11" s="16"/>
    </row>
    <row r="12" spans="1:4" ht="12.75">
      <c r="A12" s="54"/>
      <c r="B12" s="57"/>
      <c r="C12" s="1" t="s">
        <v>459</v>
      </c>
      <c r="D12" s="2"/>
    </row>
    <row r="13" spans="1:4" s="45" customFormat="1" ht="14.25" customHeight="1">
      <c r="A13" s="53"/>
      <c r="B13" s="58"/>
      <c r="C13" s="13"/>
      <c r="D13" s="15">
        <v>2949162</v>
      </c>
    </row>
    <row r="14" spans="1:4" s="45" customFormat="1" ht="14.25" customHeight="1">
      <c r="A14" s="53"/>
      <c r="B14" s="56" t="s">
        <v>273</v>
      </c>
      <c r="C14" s="13" t="s">
        <v>234</v>
      </c>
      <c r="D14" s="16"/>
    </row>
    <row r="15" spans="1:4" ht="20.25" customHeight="1">
      <c r="A15" s="54"/>
      <c r="B15" s="57"/>
      <c r="C15" s="1" t="s">
        <v>340</v>
      </c>
      <c r="D15" s="2"/>
    </row>
    <row r="16" spans="1:4" s="45" customFormat="1" ht="14.25" customHeight="1">
      <c r="A16" s="59"/>
      <c r="B16" s="60"/>
      <c r="C16" s="13"/>
      <c r="D16" s="15">
        <v>3000</v>
      </c>
    </row>
    <row r="17" spans="1:4" s="44" customFormat="1" ht="14.25" customHeight="1">
      <c r="A17" s="68"/>
      <c r="B17" s="51"/>
      <c r="C17" s="25"/>
      <c r="D17" s="34">
        <f>D10+D13+D16</f>
        <v>2962162</v>
      </c>
    </row>
    <row r="18" spans="1:4" s="46" customFormat="1" ht="31.5">
      <c r="A18" s="61">
        <v>400</v>
      </c>
      <c r="B18" s="137"/>
      <c r="C18" s="18" t="s">
        <v>278</v>
      </c>
      <c r="D18" s="19"/>
    </row>
    <row r="19" spans="1:4" s="45" customFormat="1" ht="14.25" customHeight="1">
      <c r="A19" s="69"/>
      <c r="B19" s="109">
        <v>40002</v>
      </c>
      <c r="C19" s="99" t="s">
        <v>279</v>
      </c>
      <c r="D19" s="20"/>
    </row>
    <row r="20" spans="1:4" ht="14.25" customHeight="1">
      <c r="A20" s="64"/>
      <c r="B20" s="66"/>
      <c r="C20" s="98" t="s">
        <v>371</v>
      </c>
      <c r="D20" s="6"/>
    </row>
    <row r="21" spans="1:4" ht="14.25" customHeight="1">
      <c r="A21" s="64"/>
      <c r="B21" s="66"/>
      <c r="C21" s="98" t="s">
        <v>324</v>
      </c>
      <c r="D21" s="6"/>
    </row>
    <row r="22" spans="1:4" ht="14.25" customHeight="1">
      <c r="A22" s="64"/>
      <c r="B22" s="66"/>
      <c r="C22" s="98" t="s">
        <v>370</v>
      </c>
      <c r="D22" s="6"/>
    </row>
    <row r="23" spans="1:4" s="45" customFormat="1" ht="14.25" customHeight="1">
      <c r="A23" s="71"/>
      <c r="B23" s="123"/>
      <c r="C23" s="99"/>
      <c r="D23" s="15">
        <v>875930</v>
      </c>
    </row>
    <row r="24" spans="1:4" s="46" customFormat="1" ht="14.25" customHeight="1">
      <c r="A24" s="72"/>
      <c r="B24" s="70"/>
      <c r="C24" s="21"/>
      <c r="D24" s="22">
        <f>D23</f>
        <v>875930</v>
      </c>
    </row>
    <row r="25" spans="1:4" s="44" customFormat="1" ht="16.5" customHeight="1">
      <c r="A25" s="73">
        <v>600</v>
      </c>
      <c r="B25" s="55"/>
      <c r="C25" s="24" t="s">
        <v>235</v>
      </c>
      <c r="D25" s="12"/>
    </row>
    <row r="26" spans="1:4" s="45" customFormat="1" ht="14.25" customHeight="1">
      <c r="A26" s="103"/>
      <c r="B26" s="110">
        <v>60004</v>
      </c>
      <c r="C26" s="14" t="s">
        <v>236</v>
      </c>
      <c r="D26" s="14"/>
    </row>
    <row r="27" spans="1:4" s="97" customFormat="1" ht="15.75" customHeight="1">
      <c r="A27" s="105"/>
      <c r="B27" s="249"/>
      <c r="C27" s="93" t="s">
        <v>373</v>
      </c>
      <c r="D27" s="221"/>
    </row>
    <row r="28" spans="1:4" s="97" customFormat="1" ht="15.75" customHeight="1">
      <c r="A28" s="105"/>
      <c r="B28" s="249"/>
      <c r="C28" s="93" t="s">
        <v>324</v>
      </c>
      <c r="D28" s="221"/>
    </row>
    <row r="29" spans="1:4" s="97" customFormat="1" ht="14.25" customHeight="1">
      <c r="A29" s="105"/>
      <c r="B29" s="249"/>
      <c r="C29" s="93" t="s">
        <v>372</v>
      </c>
      <c r="D29" s="221"/>
    </row>
    <row r="30" spans="1:4" ht="14.25" customHeight="1">
      <c r="A30" s="104"/>
      <c r="B30" s="111"/>
      <c r="C30" s="3"/>
      <c r="D30" s="15">
        <v>404900</v>
      </c>
    </row>
    <row r="31" spans="1:4" s="45" customFormat="1" ht="14.25" customHeight="1">
      <c r="A31" s="103"/>
      <c r="B31" s="110">
        <v>60016</v>
      </c>
      <c r="C31" s="107" t="s">
        <v>237</v>
      </c>
      <c r="D31" s="16"/>
    </row>
    <row r="32" spans="1:4" ht="18" customHeight="1">
      <c r="A32" s="104"/>
      <c r="B32" s="111"/>
      <c r="C32" s="94" t="s">
        <v>374</v>
      </c>
      <c r="D32" s="2"/>
    </row>
    <row r="33" spans="1:4" ht="14.25" customHeight="1">
      <c r="A33" s="104"/>
      <c r="B33" s="121"/>
      <c r="C33" s="95"/>
      <c r="D33" s="15">
        <v>95000</v>
      </c>
    </row>
    <row r="34" spans="1:4" s="44" customFormat="1" ht="15.75">
      <c r="A34" s="225"/>
      <c r="B34" s="225"/>
      <c r="C34" s="21"/>
      <c r="D34" s="22">
        <f>D33+D30</f>
        <v>499900</v>
      </c>
    </row>
    <row r="35" spans="1:4" s="44" customFormat="1" ht="18.75" customHeight="1">
      <c r="A35" s="73">
        <v>630</v>
      </c>
      <c r="B35" s="55"/>
      <c r="C35" s="24" t="s">
        <v>338</v>
      </c>
      <c r="D35" s="12"/>
    </row>
    <row r="36" spans="1:4" s="45" customFormat="1" ht="14.25" customHeight="1">
      <c r="A36" s="103"/>
      <c r="B36" s="74">
        <v>63003</v>
      </c>
      <c r="C36" s="14" t="s">
        <v>339</v>
      </c>
      <c r="D36" s="14"/>
    </row>
    <row r="37" spans="1:4" s="97" customFormat="1" ht="15.75" customHeight="1">
      <c r="A37" s="105"/>
      <c r="B37" s="108"/>
      <c r="C37" s="93" t="s">
        <v>375</v>
      </c>
      <c r="D37" s="221"/>
    </row>
    <row r="38" spans="1:4" s="97" customFormat="1" ht="15.75" customHeight="1">
      <c r="A38" s="105"/>
      <c r="B38" s="108"/>
      <c r="C38" s="93" t="s">
        <v>460</v>
      </c>
      <c r="D38" s="221"/>
    </row>
    <row r="39" spans="1:4" ht="14.25" customHeight="1">
      <c r="A39" s="104"/>
      <c r="B39" s="57"/>
      <c r="C39" s="3"/>
      <c r="D39" s="15">
        <v>85000</v>
      </c>
    </row>
    <row r="40" spans="1:4" s="44" customFormat="1" ht="17.25" customHeight="1">
      <c r="A40" s="225"/>
      <c r="B40" s="225"/>
      <c r="C40" s="21"/>
      <c r="D40" s="22">
        <f>D39</f>
        <v>85000</v>
      </c>
    </row>
    <row r="41" spans="1:4" s="47" customFormat="1" ht="14.25" customHeight="1">
      <c r="A41" s="76">
        <v>700</v>
      </c>
      <c r="B41" s="248"/>
      <c r="C41" s="35" t="s">
        <v>226</v>
      </c>
      <c r="D41" s="36"/>
    </row>
    <row r="42" spans="1:4" s="45" customFormat="1" ht="24" customHeight="1">
      <c r="A42" s="69"/>
      <c r="B42" s="63">
        <v>70004</v>
      </c>
      <c r="C42" s="99" t="s">
        <v>280</v>
      </c>
      <c r="D42" s="20"/>
    </row>
    <row r="43" spans="1:4" ht="14.25" customHeight="1">
      <c r="A43" s="64"/>
      <c r="B43" s="66"/>
      <c r="C43" s="98" t="s">
        <v>376</v>
      </c>
      <c r="D43" s="6"/>
    </row>
    <row r="44" spans="1:4" ht="14.25" customHeight="1">
      <c r="A44" s="64"/>
      <c r="B44" s="66"/>
      <c r="C44" s="98" t="s">
        <v>324</v>
      </c>
      <c r="D44" s="6"/>
    </row>
    <row r="45" spans="1:4" ht="14.25" customHeight="1">
      <c r="A45" s="64"/>
      <c r="B45" s="66"/>
      <c r="C45" s="98" t="s">
        <v>377</v>
      </c>
      <c r="D45" s="6"/>
    </row>
    <row r="46" spans="1:4" s="45" customFormat="1" ht="14.25" customHeight="1">
      <c r="A46" s="69"/>
      <c r="B46" s="71"/>
      <c r="C46" s="99"/>
      <c r="D46" s="15">
        <v>903110</v>
      </c>
    </row>
    <row r="47" spans="1:4" s="45" customFormat="1" ht="14.25" customHeight="1">
      <c r="A47" s="103"/>
      <c r="B47" s="116">
        <v>70005</v>
      </c>
      <c r="C47" s="107" t="s">
        <v>227</v>
      </c>
      <c r="D47" s="16"/>
    </row>
    <row r="48" spans="1:4" ht="14.25" customHeight="1">
      <c r="A48" s="64"/>
      <c r="B48" s="66"/>
      <c r="C48" s="98" t="s">
        <v>378</v>
      </c>
      <c r="D48" s="6"/>
    </row>
    <row r="49" spans="1:4" ht="14.25" customHeight="1">
      <c r="A49" s="64"/>
      <c r="B49" s="66"/>
      <c r="C49" s="98" t="s">
        <v>350</v>
      </c>
      <c r="D49" s="6"/>
    </row>
    <row r="50" spans="1:4" ht="14.25" customHeight="1">
      <c r="A50" s="106"/>
      <c r="B50" s="112"/>
      <c r="C50" s="94"/>
      <c r="D50" s="15">
        <v>98000</v>
      </c>
    </row>
    <row r="51" spans="1:4" s="46" customFormat="1" ht="18" customHeight="1">
      <c r="A51" s="23"/>
      <c r="B51" s="23"/>
      <c r="C51" s="21"/>
      <c r="D51" s="22">
        <f>D50+D46</f>
        <v>1001110</v>
      </c>
    </row>
    <row r="52" spans="1:4" s="48" customFormat="1" ht="18" customHeight="1">
      <c r="A52" s="73">
        <v>710</v>
      </c>
      <c r="B52" s="80"/>
      <c r="C52" s="24" t="s">
        <v>239</v>
      </c>
      <c r="D52" s="27"/>
    </row>
    <row r="53" spans="1:4" s="45" customFormat="1" ht="15.75" customHeight="1">
      <c r="A53" s="58"/>
      <c r="B53" s="110">
        <v>71004</v>
      </c>
      <c r="C53" s="107" t="s">
        <v>291</v>
      </c>
      <c r="D53" s="16"/>
    </row>
    <row r="54" spans="1:4" s="48" customFormat="1" ht="15.75">
      <c r="A54" s="113"/>
      <c r="B54" s="114"/>
      <c r="C54" s="101" t="s">
        <v>379</v>
      </c>
      <c r="D54" s="2"/>
    </row>
    <row r="55" spans="1:4" s="48" customFormat="1" ht="14.25" customHeight="1">
      <c r="A55" s="113"/>
      <c r="B55" s="115"/>
      <c r="C55" s="101"/>
      <c r="D55" s="15">
        <v>70000</v>
      </c>
    </row>
    <row r="56" spans="1:4" s="45" customFormat="1" ht="18" customHeight="1">
      <c r="A56" s="450"/>
      <c r="B56" s="116">
        <v>71013</v>
      </c>
      <c r="C56" s="14" t="s">
        <v>238</v>
      </c>
      <c r="D56" s="26"/>
    </row>
    <row r="57" spans="1:4" ht="14.25" customHeight="1">
      <c r="A57" s="450"/>
      <c r="B57" s="111"/>
      <c r="C57" s="4" t="s">
        <v>325</v>
      </c>
      <c r="D57" s="5"/>
    </row>
    <row r="58" spans="1:4" ht="14.25" customHeight="1">
      <c r="A58" s="450"/>
      <c r="B58" s="117"/>
      <c r="C58" s="4"/>
      <c r="D58" s="15">
        <v>30000</v>
      </c>
    </row>
    <row r="59" spans="1:4" s="45" customFormat="1" ht="18.75" customHeight="1">
      <c r="A59" s="77"/>
      <c r="B59" s="63">
        <v>71095</v>
      </c>
      <c r="C59" s="99" t="s">
        <v>225</v>
      </c>
      <c r="D59" s="20"/>
    </row>
    <row r="60" spans="1:4" ht="14.25" customHeight="1">
      <c r="A60" s="64"/>
      <c r="B60" s="66"/>
      <c r="C60" s="98" t="s">
        <v>380</v>
      </c>
      <c r="D60" s="6"/>
    </row>
    <row r="61" spans="1:4" ht="14.25" customHeight="1">
      <c r="A61" s="64"/>
      <c r="B61" s="66"/>
      <c r="C61" s="98" t="s">
        <v>324</v>
      </c>
      <c r="D61" s="6"/>
    </row>
    <row r="62" spans="1:4" ht="14.25" customHeight="1">
      <c r="A62" s="64"/>
      <c r="B62" s="66"/>
      <c r="C62" s="98" t="s">
        <v>381</v>
      </c>
      <c r="D62" s="6"/>
    </row>
    <row r="63" spans="1:4" ht="14.25" customHeight="1">
      <c r="A63" s="79"/>
      <c r="B63" s="62"/>
      <c r="C63" s="98"/>
      <c r="D63" s="15">
        <v>592750</v>
      </c>
    </row>
    <row r="64" spans="1:4" s="46" customFormat="1" ht="24" customHeight="1">
      <c r="A64" s="72"/>
      <c r="B64" s="70"/>
      <c r="C64" s="21"/>
      <c r="D64" s="22">
        <f>D63+D58+D55</f>
        <v>692750</v>
      </c>
    </row>
    <row r="65" spans="1:4" s="48" customFormat="1" ht="20.25" customHeight="1">
      <c r="A65" s="82">
        <v>750</v>
      </c>
      <c r="B65" s="83"/>
      <c r="C65" s="11" t="s">
        <v>228</v>
      </c>
      <c r="D65" s="28"/>
    </row>
    <row r="66" spans="1:4" s="45" customFormat="1" ht="18" customHeight="1">
      <c r="A66" s="69"/>
      <c r="B66" s="65">
        <v>75011</v>
      </c>
      <c r="C66" s="13" t="s">
        <v>263</v>
      </c>
      <c r="D66" s="31"/>
    </row>
    <row r="67" spans="1:4" ht="14.25" customHeight="1">
      <c r="A67" s="64"/>
      <c r="B67" s="66"/>
      <c r="C67" s="98" t="s">
        <v>382</v>
      </c>
      <c r="D67" s="6"/>
    </row>
    <row r="68" spans="1:4" ht="14.25" customHeight="1">
      <c r="A68" s="64"/>
      <c r="B68" s="66"/>
      <c r="C68" s="98" t="s">
        <v>324</v>
      </c>
      <c r="D68" s="6"/>
    </row>
    <row r="69" spans="1:4" ht="14.25" customHeight="1">
      <c r="A69" s="64"/>
      <c r="B69" s="66"/>
      <c r="C69" s="98" t="s">
        <v>383</v>
      </c>
      <c r="D69" s="6"/>
    </row>
    <row r="70" spans="1:4" ht="14.25" customHeight="1">
      <c r="A70" s="64"/>
      <c r="B70" s="66"/>
      <c r="C70" s="1"/>
      <c r="D70" s="15">
        <v>35842</v>
      </c>
    </row>
    <row r="71" spans="1:4" s="45" customFormat="1" ht="18" customHeight="1">
      <c r="A71" s="69"/>
      <c r="B71" s="65">
        <v>75022</v>
      </c>
      <c r="C71" s="13" t="s">
        <v>264</v>
      </c>
      <c r="D71" s="20"/>
    </row>
    <row r="72" spans="1:4" ht="14.25" customHeight="1">
      <c r="A72" s="64"/>
      <c r="B72" s="66"/>
      <c r="C72" s="98" t="s">
        <v>384</v>
      </c>
      <c r="D72" s="6"/>
    </row>
    <row r="73" spans="1:4" ht="18.75" customHeight="1">
      <c r="A73" s="64"/>
      <c r="B73" s="66"/>
      <c r="C73" s="1"/>
      <c r="D73" s="15">
        <v>243795</v>
      </c>
    </row>
    <row r="74" spans="1:4" s="45" customFormat="1" ht="15.75" customHeight="1">
      <c r="A74" s="69"/>
      <c r="B74" s="65">
        <v>75023</v>
      </c>
      <c r="C74" s="99" t="s">
        <v>265</v>
      </c>
      <c r="D74" s="20"/>
    </row>
    <row r="75" spans="1:4" ht="14.25" customHeight="1">
      <c r="A75" s="64"/>
      <c r="B75" s="66"/>
      <c r="C75" s="98" t="s">
        <v>385</v>
      </c>
      <c r="D75" s="6"/>
    </row>
    <row r="76" spans="1:4" ht="14.25" customHeight="1">
      <c r="A76" s="64"/>
      <c r="B76" s="66"/>
      <c r="C76" s="98" t="s">
        <v>324</v>
      </c>
      <c r="D76" s="6"/>
    </row>
    <row r="77" spans="1:4" ht="14.25" customHeight="1">
      <c r="A77" s="64"/>
      <c r="B77" s="66"/>
      <c r="C77" s="98" t="s">
        <v>386</v>
      </c>
      <c r="D77" s="6"/>
    </row>
    <row r="78" spans="1:4" ht="14.25" customHeight="1">
      <c r="A78" s="64"/>
      <c r="B78" s="66"/>
      <c r="C78" s="98" t="s">
        <v>461</v>
      </c>
      <c r="D78" s="6"/>
    </row>
    <row r="79" spans="1:4" ht="14.25" customHeight="1">
      <c r="A79" s="64"/>
      <c r="B79" s="66"/>
      <c r="C79" s="98" t="s">
        <v>462</v>
      </c>
      <c r="D79" s="6"/>
    </row>
    <row r="80" spans="1:4" ht="18" customHeight="1">
      <c r="A80" s="64"/>
      <c r="B80" s="67"/>
      <c r="C80" s="98"/>
      <c r="D80" s="15">
        <v>3295600</v>
      </c>
    </row>
    <row r="81" spans="1:4" s="45" customFormat="1" ht="24" customHeight="1">
      <c r="A81" s="69"/>
      <c r="B81" s="109">
        <v>75075</v>
      </c>
      <c r="C81" s="99" t="s">
        <v>266</v>
      </c>
      <c r="D81" s="20"/>
    </row>
    <row r="82" spans="1:4" ht="14.25" customHeight="1">
      <c r="A82" s="64"/>
      <c r="B82" s="66"/>
      <c r="C82" s="98" t="s">
        <v>341</v>
      </c>
      <c r="D82" s="6"/>
    </row>
    <row r="83" spans="1:4" ht="14.25" customHeight="1">
      <c r="A83" s="64"/>
      <c r="B83" s="67"/>
      <c r="C83" s="98"/>
      <c r="D83" s="15">
        <v>88900</v>
      </c>
    </row>
    <row r="84" spans="1:4" s="45" customFormat="1" ht="24" customHeight="1">
      <c r="A84" s="69"/>
      <c r="B84" s="109">
        <v>75095</v>
      </c>
      <c r="C84" s="99" t="s">
        <v>225</v>
      </c>
      <c r="D84" s="20"/>
    </row>
    <row r="85" spans="1:4" ht="15.75" customHeight="1">
      <c r="A85" s="64"/>
      <c r="B85" s="66"/>
      <c r="C85" s="98" t="s">
        <v>348</v>
      </c>
      <c r="D85" s="6"/>
    </row>
    <row r="86" spans="1:4" ht="14.25" customHeight="1">
      <c r="A86" s="64"/>
      <c r="B86" s="66"/>
      <c r="C86" s="98" t="s">
        <v>324</v>
      </c>
      <c r="D86" s="6"/>
    </row>
    <row r="87" spans="1:4" ht="14.25" customHeight="1">
      <c r="A87" s="64"/>
      <c r="B87" s="66"/>
      <c r="C87" s="98" t="s">
        <v>342</v>
      </c>
      <c r="D87" s="6"/>
    </row>
    <row r="88" spans="1:4" ht="14.25" customHeight="1">
      <c r="A88" s="62"/>
      <c r="B88" s="67"/>
      <c r="C88" s="98"/>
      <c r="D88" s="15">
        <v>5000</v>
      </c>
    </row>
    <row r="89" spans="1:4" s="44" customFormat="1" ht="23.25" customHeight="1">
      <c r="A89" s="225"/>
      <c r="B89" s="225"/>
      <c r="C89" s="25"/>
      <c r="D89" s="34">
        <f>D83+D80+D73+D70+D88</f>
        <v>3669137</v>
      </c>
    </row>
    <row r="90" spans="1:4" s="48" customFormat="1" ht="52.5" customHeight="1">
      <c r="A90" s="84">
        <v>751</v>
      </c>
      <c r="B90" s="134"/>
      <c r="C90" s="33" t="s">
        <v>255</v>
      </c>
      <c r="D90" s="28"/>
    </row>
    <row r="91" spans="1:4" s="45" customFormat="1" ht="28.5" customHeight="1">
      <c r="A91" s="253"/>
      <c r="B91" s="86">
        <v>75101</v>
      </c>
      <c r="C91" s="32" t="s">
        <v>256</v>
      </c>
      <c r="D91" s="31"/>
    </row>
    <row r="92" spans="1:4" ht="14.25" customHeight="1">
      <c r="A92" s="64"/>
      <c r="B92" s="66"/>
      <c r="C92" s="98" t="s">
        <v>387</v>
      </c>
      <c r="D92" s="6"/>
    </row>
    <row r="93" spans="1:4" ht="14.25" customHeight="1">
      <c r="A93" s="64"/>
      <c r="B93" s="66"/>
      <c r="C93" s="98" t="s">
        <v>324</v>
      </c>
      <c r="D93" s="6"/>
    </row>
    <row r="94" spans="1:4" ht="14.25" customHeight="1">
      <c r="A94" s="242"/>
      <c r="B94" s="81"/>
      <c r="C94" s="98" t="s">
        <v>388</v>
      </c>
      <c r="D94" s="6"/>
    </row>
    <row r="95" spans="1:4" ht="14.25" customHeight="1">
      <c r="A95" s="254"/>
      <c r="B95" s="75"/>
      <c r="C95" s="3"/>
      <c r="D95" s="15">
        <v>3000</v>
      </c>
    </row>
    <row r="96" spans="1:4" s="46" customFormat="1" ht="21" customHeight="1">
      <c r="A96" s="252"/>
      <c r="B96" s="23"/>
      <c r="C96" s="21"/>
      <c r="D96" s="22">
        <f>SUM(D95)</f>
        <v>3000</v>
      </c>
    </row>
    <row r="97" spans="1:4" s="44" customFormat="1" ht="36" customHeight="1">
      <c r="A97" s="84">
        <v>754</v>
      </c>
      <c r="B97" s="88"/>
      <c r="C97" s="33" t="s">
        <v>240</v>
      </c>
      <c r="D97" s="17"/>
    </row>
    <row r="98" spans="1:4" ht="18" customHeight="1">
      <c r="A98" s="81"/>
      <c r="B98" s="261">
        <v>75403</v>
      </c>
      <c r="C98" s="32" t="s">
        <v>241</v>
      </c>
      <c r="D98" s="6"/>
    </row>
    <row r="99" spans="1:4" ht="14.25" customHeight="1">
      <c r="A99" s="81"/>
      <c r="B99" s="203"/>
      <c r="C99" s="4" t="s">
        <v>343</v>
      </c>
      <c r="D99" s="6"/>
    </row>
    <row r="100" spans="1:4" ht="14.25" customHeight="1">
      <c r="A100" s="81"/>
      <c r="B100" s="117"/>
      <c r="C100" s="4"/>
      <c r="D100" s="15">
        <v>1440</v>
      </c>
    </row>
    <row r="101" spans="1:4" ht="17.25" customHeight="1">
      <c r="A101" s="81"/>
      <c r="B101" s="118">
        <v>75405</v>
      </c>
      <c r="C101" s="102" t="s">
        <v>242</v>
      </c>
      <c r="D101" s="6"/>
    </row>
    <row r="102" spans="1:4" ht="14.25" customHeight="1">
      <c r="A102" s="64"/>
      <c r="B102" s="66"/>
      <c r="C102" s="98" t="s">
        <v>389</v>
      </c>
      <c r="D102" s="6"/>
    </row>
    <row r="103" spans="1:4" ht="14.25" customHeight="1">
      <c r="A103" s="64"/>
      <c r="B103" s="66"/>
      <c r="C103" s="98" t="s">
        <v>324</v>
      </c>
      <c r="D103" s="6"/>
    </row>
    <row r="104" spans="1:4" ht="14.25" customHeight="1">
      <c r="A104" s="242"/>
      <c r="B104" s="117"/>
      <c r="C104" s="98" t="s">
        <v>390</v>
      </c>
      <c r="D104" s="6"/>
    </row>
    <row r="105" spans="1:4" ht="14.25" customHeight="1">
      <c r="A105" s="81"/>
      <c r="B105" s="121"/>
      <c r="C105" s="95"/>
      <c r="D105" s="15">
        <v>250890</v>
      </c>
    </row>
    <row r="106" spans="1:4" s="45" customFormat="1" ht="18.75" customHeight="1">
      <c r="A106" s="90"/>
      <c r="B106" s="118">
        <v>75412</v>
      </c>
      <c r="C106" s="32" t="s">
        <v>243</v>
      </c>
      <c r="D106" s="20"/>
    </row>
    <row r="107" spans="1:4" ht="14.25" customHeight="1">
      <c r="A107" s="64"/>
      <c r="B107" s="66"/>
      <c r="C107" s="98" t="s">
        <v>391</v>
      </c>
      <c r="D107" s="6"/>
    </row>
    <row r="108" spans="1:4" ht="14.25" customHeight="1">
      <c r="A108" s="64"/>
      <c r="B108" s="66"/>
      <c r="C108" s="98" t="s">
        <v>324</v>
      </c>
      <c r="D108" s="6"/>
    </row>
    <row r="109" spans="1:4" ht="14.25" customHeight="1">
      <c r="A109" s="242"/>
      <c r="B109" s="117"/>
      <c r="C109" s="98" t="s">
        <v>326</v>
      </c>
      <c r="D109" s="6"/>
    </row>
    <row r="110" spans="1:4" ht="14.25" customHeight="1">
      <c r="A110" s="81"/>
      <c r="B110" s="121"/>
      <c r="C110" s="4"/>
      <c r="D110" s="15">
        <v>75500</v>
      </c>
    </row>
    <row r="111" spans="1:4" s="45" customFormat="1" ht="21" customHeight="1">
      <c r="A111" s="90"/>
      <c r="B111" s="118">
        <v>75414</v>
      </c>
      <c r="C111" s="32" t="s">
        <v>229</v>
      </c>
      <c r="D111" s="20"/>
    </row>
    <row r="112" spans="1:4" ht="14.25" customHeight="1">
      <c r="A112" s="64"/>
      <c r="B112" s="66"/>
      <c r="C112" s="98" t="s">
        <v>392</v>
      </c>
      <c r="D112" s="6"/>
    </row>
    <row r="113" spans="1:4" ht="14.25" customHeight="1">
      <c r="A113" s="64"/>
      <c r="B113" s="66"/>
      <c r="C113" s="98" t="s">
        <v>324</v>
      </c>
      <c r="D113" s="6"/>
    </row>
    <row r="114" spans="1:4" ht="14.25" customHeight="1">
      <c r="A114" s="242"/>
      <c r="B114" s="117"/>
      <c r="C114" s="98" t="s">
        <v>393</v>
      </c>
      <c r="D114" s="6"/>
    </row>
    <row r="115" spans="1:4" s="45" customFormat="1" ht="14.25" customHeight="1">
      <c r="A115" s="90"/>
      <c r="B115" s="119"/>
      <c r="C115" s="32"/>
      <c r="D115" s="15">
        <v>13500</v>
      </c>
    </row>
    <row r="116" spans="1:4" s="45" customFormat="1" ht="19.5" customHeight="1">
      <c r="A116" s="90"/>
      <c r="B116" s="118">
        <v>75421</v>
      </c>
      <c r="C116" s="32" t="s">
        <v>337</v>
      </c>
      <c r="D116" s="20"/>
    </row>
    <row r="117" spans="1:4" ht="14.25" customHeight="1">
      <c r="A117" s="64"/>
      <c r="B117" s="66"/>
      <c r="C117" s="98" t="s">
        <v>394</v>
      </c>
      <c r="D117" s="6"/>
    </row>
    <row r="118" spans="1:4" ht="14.25" customHeight="1">
      <c r="A118" s="64"/>
      <c r="B118" s="66"/>
      <c r="C118" s="98" t="s">
        <v>324</v>
      </c>
      <c r="D118" s="6"/>
    </row>
    <row r="119" spans="1:4" ht="14.25" customHeight="1">
      <c r="A119" s="64"/>
      <c r="B119" s="66"/>
      <c r="C119" s="98" t="s">
        <v>395</v>
      </c>
      <c r="D119" s="6"/>
    </row>
    <row r="120" spans="1:4" ht="14.25" customHeight="1">
      <c r="A120" s="75"/>
      <c r="B120" s="121"/>
      <c r="C120" s="4"/>
      <c r="D120" s="15">
        <v>9000</v>
      </c>
    </row>
    <row r="121" spans="1:4" s="46" customFormat="1" ht="24" customHeight="1">
      <c r="A121" s="72"/>
      <c r="B121" s="70"/>
      <c r="C121" s="21"/>
      <c r="D121" s="22">
        <f>D120+D115+D110+D105+D100</f>
        <v>350330</v>
      </c>
    </row>
    <row r="122" spans="1:4" s="44" customFormat="1" ht="70.5" customHeight="1">
      <c r="A122" s="84">
        <v>756</v>
      </c>
      <c r="B122" s="88"/>
      <c r="C122" s="33" t="s">
        <v>267</v>
      </c>
      <c r="D122" s="17"/>
    </row>
    <row r="123" spans="1:4" s="45" customFormat="1" ht="34.5" customHeight="1">
      <c r="A123" s="90"/>
      <c r="B123" s="86">
        <v>75647</v>
      </c>
      <c r="C123" s="32" t="s">
        <v>244</v>
      </c>
      <c r="D123" s="20"/>
    </row>
    <row r="124" spans="1:4" ht="14.25" customHeight="1">
      <c r="A124" s="64"/>
      <c r="B124" s="64"/>
      <c r="C124" s="98" t="s">
        <v>396</v>
      </c>
      <c r="D124" s="6"/>
    </row>
    <row r="125" spans="1:4" ht="14.25" customHeight="1">
      <c r="A125" s="75"/>
      <c r="B125" s="75"/>
      <c r="C125" s="4"/>
      <c r="D125" s="15">
        <v>7350</v>
      </c>
    </row>
    <row r="126" spans="1:4" s="46" customFormat="1" ht="21" customHeight="1">
      <c r="A126" s="252"/>
      <c r="B126" s="23"/>
      <c r="C126" s="21"/>
      <c r="D126" s="22">
        <f>SUM(D125)</f>
        <v>7350</v>
      </c>
    </row>
    <row r="127" spans="1:4" s="44" customFormat="1" ht="21" customHeight="1">
      <c r="A127" s="84">
        <v>757</v>
      </c>
      <c r="B127" s="262"/>
      <c r="C127" s="33" t="s">
        <v>245</v>
      </c>
      <c r="D127" s="17"/>
    </row>
    <row r="128" spans="1:4" s="45" customFormat="1" ht="28.5" customHeight="1">
      <c r="A128" s="90"/>
      <c r="B128" s="261">
        <v>75702</v>
      </c>
      <c r="C128" s="102" t="s">
        <v>246</v>
      </c>
      <c r="D128" s="20"/>
    </row>
    <row r="129" spans="1:4" ht="14.25" customHeight="1">
      <c r="A129" s="64"/>
      <c r="B129" s="250"/>
      <c r="C129" s="98" t="s">
        <v>398</v>
      </c>
      <c r="D129" s="6"/>
    </row>
    <row r="130" spans="1:4" ht="14.25" customHeight="1">
      <c r="A130" s="64"/>
      <c r="B130" s="66"/>
      <c r="C130" s="98" t="s">
        <v>324</v>
      </c>
      <c r="D130" s="6"/>
    </row>
    <row r="131" spans="1:4" ht="24.75" customHeight="1">
      <c r="A131" s="64"/>
      <c r="B131" s="66"/>
      <c r="C131" s="98" t="s">
        <v>397</v>
      </c>
      <c r="D131" s="6"/>
    </row>
    <row r="132" spans="1:4" ht="14.25" customHeight="1">
      <c r="A132" s="75"/>
      <c r="B132" s="121"/>
      <c r="C132" s="95"/>
      <c r="D132" s="15">
        <v>180000</v>
      </c>
    </row>
    <row r="133" spans="1:4" s="44" customFormat="1" ht="21.75" customHeight="1">
      <c r="A133" s="225"/>
      <c r="B133" s="225"/>
      <c r="C133" s="25"/>
      <c r="D133" s="22">
        <f>SUM(D132)</f>
        <v>180000</v>
      </c>
    </row>
    <row r="134" spans="1:4" s="44" customFormat="1" ht="18" customHeight="1">
      <c r="A134" s="84">
        <v>758</v>
      </c>
      <c r="B134" s="88"/>
      <c r="C134" s="33" t="s">
        <v>230</v>
      </c>
      <c r="D134" s="17"/>
    </row>
    <row r="135" spans="1:4" s="45" customFormat="1" ht="29.25" customHeight="1">
      <c r="A135" s="90"/>
      <c r="B135" s="86">
        <v>75802</v>
      </c>
      <c r="C135" s="32" t="s">
        <v>268</v>
      </c>
      <c r="D135" s="20"/>
    </row>
    <row r="136" spans="1:4" ht="14.25" customHeight="1">
      <c r="A136" s="64"/>
      <c r="B136" s="64"/>
      <c r="C136" s="98" t="s">
        <v>399</v>
      </c>
      <c r="D136" s="6"/>
    </row>
    <row r="137" spans="1:4" ht="14.25" customHeight="1">
      <c r="A137" s="75"/>
      <c r="B137" s="75"/>
      <c r="C137" s="4"/>
      <c r="D137" s="15">
        <v>15213</v>
      </c>
    </row>
    <row r="138" spans="1:4" s="45" customFormat="1" ht="23.25" customHeight="1">
      <c r="A138" s="86"/>
      <c r="B138" s="86">
        <v>75818</v>
      </c>
      <c r="C138" s="32" t="s">
        <v>349</v>
      </c>
      <c r="D138" s="20"/>
    </row>
    <row r="139" spans="1:4" ht="14.25" customHeight="1">
      <c r="A139" s="64"/>
      <c r="B139" s="64"/>
      <c r="C139" s="98" t="s">
        <v>344</v>
      </c>
      <c r="D139" s="6"/>
    </row>
    <row r="140" spans="1:4" ht="14.25" customHeight="1">
      <c r="A140" s="75"/>
      <c r="B140" s="75"/>
      <c r="C140" s="4"/>
      <c r="D140" s="15">
        <v>20000</v>
      </c>
    </row>
    <row r="141" spans="1:4" s="46" customFormat="1" ht="21" customHeight="1">
      <c r="A141" s="23"/>
      <c r="B141" s="23"/>
      <c r="C141" s="21"/>
      <c r="D141" s="22">
        <f>D137+D140</f>
        <v>35213</v>
      </c>
    </row>
    <row r="142" spans="1:4" s="44" customFormat="1" ht="18" customHeight="1">
      <c r="A142" s="84">
        <v>801</v>
      </c>
      <c r="B142" s="88"/>
      <c r="C142" s="33" t="s">
        <v>224</v>
      </c>
      <c r="D142" s="17"/>
    </row>
    <row r="143" spans="1:4" s="45" customFormat="1" ht="20.25" customHeight="1">
      <c r="A143" s="90"/>
      <c r="B143" s="118">
        <v>80101</v>
      </c>
      <c r="C143" s="102" t="s">
        <v>269</v>
      </c>
      <c r="D143" s="20"/>
    </row>
    <row r="144" spans="1:4" ht="14.25" customHeight="1">
      <c r="A144" s="64"/>
      <c r="B144" s="66"/>
      <c r="C144" s="98" t="s">
        <v>400</v>
      </c>
      <c r="D144" s="6"/>
    </row>
    <row r="145" spans="1:4" ht="14.25" customHeight="1">
      <c r="A145" s="64"/>
      <c r="B145" s="66"/>
      <c r="C145" s="98" t="s">
        <v>324</v>
      </c>
      <c r="D145" s="6"/>
    </row>
    <row r="146" spans="1:4" ht="14.25" customHeight="1">
      <c r="A146" s="242"/>
      <c r="B146" s="117"/>
      <c r="C146" s="98" t="s">
        <v>401</v>
      </c>
      <c r="D146" s="6"/>
    </row>
    <row r="147" spans="1:4" ht="14.25" customHeight="1">
      <c r="A147" s="242"/>
      <c r="B147" s="117"/>
      <c r="C147" s="98" t="s">
        <v>463</v>
      </c>
      <c r="D147" s="6"/>
    </row>
    <row r="148" spans="1:4" ht="18" customHeight="1">
      <c r="A148" s="64"/>
      <c r="B148" s="67"/>
      <c r="C148" s="1"/>
      <c r="D148" s="15">
        <v>2648078</v>
      </c>
    </row>
    <row r="149" spans="1:4" s="45" customFormat="1" ht="19.5" customHeight="1">
      <c r="A149" s="90"/>
      <c r="B149" s="119">
        <v>80104</v>
      </c>
      <c r="C149" s="32" t="s">
        <v>281</v>
      </c>
      <c r="D149" s="20"/>
    </row>
    <row r="150" spans="1:4" ht="14.25" customHeight="1">
      <c r="A150" s="64"/>
      <c r="B150" s="66"/>
      <c r="C150" s="98" t="s">
        <v>402</v>
      </c>
      <c r="D150" s="6"/>
    </row>
    <row r="151" spans="1:4" ht="14.25" customHeight="1">
      <c r="A151" s="64"/>
      <c r="B151" s="66"/>
      <c r="C151" s="98" t="s">
        <v>324</v>
      </c>
      <c r="D151" s="6"/>
    </row>
    <row r="152" spans="1:4" ht="14.25" customHeight="1">
      <c r="A152" s="242"/>
      <c r="B152" s="117"/>
      <c r="C152" s="98" t="s">
        <v>403</v>
      </c>
      <c r="D152" s="6"/>
    </row>
    <row r="153" spans="1:4" ht="14.25" customHeight="1">
      <c r="A153" s="242"/>
      <c r="B153" s="117"/>
      <c r="C153" s="98" t="s">
        <v>439</v>
      </c>
      <c r="D153" s="6"/>
    </row>
    <row r="154" spans="1:4" ht="18" customHeight="1">
      <c r="A154" s="64"/>
      <c r="B154" s="66"/>
      <c r="C154" s="1"/>
      <c r="D154" s="15">
        <v>934854</v>
      </c>
    </row>
    <row r="155" spans="1:4" s="45" customFormat="1" ht="14.25" customHeight="1">
      <c r="A155" s="91"/>
      <c r="B155" s="86">
        <v>80110</v>
      </c>
      <c r="C155" s="102" t="s">
        <v>282</v>
      </c>
      <c r="D155" s="20"/>
    </row>
    <row r="156" spans="1:4" ht="14.25" customHeight="1">
      <c r="A156" s="78"/>
      <c r="B156" s="64"/>
      <c r="C156" s="98" t="s">
        <v>404</v>
      </c>
      <c r="D156" s="6"/>
    </row>
    <row r="157" spans="1:4" ht="14.25" customHeight="1">
      <c r="A157" s="78"/>
      <c r="B157" s="64"/>
      <c r="C157" s="98" t="s">
        <v>324</v>
      </c>
      <c r="D157" s="6"/>
    </row>
    <row r="158" spans="1:4" ht="14.25" customHeight="1">
      <c r="A158" s="85"/>
      <c r="B158" s="81"/>
      <c r="C158" s="98" t="s">
        <v>405</v>
      </c>
      <c r="D158" s="6"/>
    </row>
    <row r="159" spans="1:4" ht="14.25" customHeight="1">
      <c r="A159" s="78"/>
      <c r="B159" s="62"/>
      <c r="C159" s="98"/>
      <c r="D159" s="15">
        <v>2032036</v>
      </c>
    </row>
    <row r="160" spans="1:4" s="45" customFormat="1" ht="14.25" customHeight="1">
      <c r="A160" s="90"/>
      <c r="B160" s="119">
        <v>80113</v>
      </c>
      <c r="C160" s="32" t="s">
        <v>247</v>
      </c>
      <c r="D160" s="20"/>
    </row>
    <row r="161" spans="1:4" ht="14.25" customHeight="1">
      <c r="A161" s="64"/>
      <c r="B161" s="66"/>
      <c r="C161" s="98" t="s">
        <v>408</v>
      </c>
      <c r="D161" s="6"/>
    </row>
    <row r="162" spans="1:4" ht="14.25" customHeight="1">
      <c r="A162" s="81"/>
      <c r="B162" s="117"/>
      <c r="C162" s="4"/>
      <c r="D162" s="15">
        <v>46900</v>
      </c>
    </row>
    <row r="163" spans="1:4" s="45" customFormat="1" ht="14.25" customHeight="1">
      <c r="A163" s="90"/>
      <c r="B163" s="118">
        <v>80146</v>
      </c>
      <c r="C163" s="102" t="s">
        <v>261</v>
      </c>
      <c r="D163" s="20"/>
    </row>
    <row r="164" spans="1:4" ht="14.25" customHeight="1">
      <c r="A164" s="64"/>
      <c r="B164" s="66"/>
      <c r="C164" s="98" t="s">
        <v>409</v>
      </c>
      <c r="D164" s="6"/>
    </row>
    <row r="165" spans="1:4" ht="14.25" customHeight="1">
      <c r="A165" s="81"/>
      <c r="B165" s="121"/>
      <c r="C165" s="95"/>
      <c r="D165" s="15">
        <v>28820</v>
      </c>
    </row>
    <row r="166" spans="1:4" s="45" customFormat="1" ht="14.25" customHeight="1">
      <c r="A166" s="90"/>
      <c r="B166" s="118">
        <v>80148</v>
      </c>
      <c r="C166" s="102" t="s">
        <v>336</v>
      </c>
      <c r="D166" s="20"/>
    </row>
    <row r="167" spans="1:4" ht="14.25" customHeight="1">
      <c r="A167" s="64"/>
      <c r="B167" s="66"/>
      <c r="C167" s="98" t="s">
        <v>410</v>
      </c>
      <c r="D167" s="6"/>
    </row>
    <row r="168" spans="1:4" ht="14.25" customHeight="1">
      <c r="A168" s="64"/>
      <c r="B168" s="66"/>
      <c r="C168" s="98" t="s">
        <v>324</v>
      </c>
      <c r="D168" s="6"/>
    </row>
    <row r="169" spans="1:4" ht="14.25" customHeight="1">
      <c r="A169" s="242"/>
      <c r="B169" s="117"/>
      <c r="C169" s="98" t="s">
        <v>411</v>
      </c>
      <c r="D169" s="6"/>
    </row>
    <row r="170" spans="1:4" ht="14.25" customHeight="1">
      <c r="A170" s="81"/>
      <c r="B170" s="121"/>
      <c r="C170" s="95"/>
      <c r="D170" s="15">
        <v>641800</v>
      </c>
    </row>
    <row r="171" spans="1:4" s="45" customFormat="1" ht="14.25" customHeight="1">
      <c r="A171" s="90"/>
      <c r="B171" s="118">
        <v>80195</v>
      </c>
      <c r="C171" s="32" t="s">
        <v>225</v>
      </c>
      <c r="D171" s="20"/>
    </row>
    <row r="172" spans="1:4" ht="14.25" customHeight="1">
      <c r="A172" s="64"/>
      <c r="B172" s="66"/>
      <c r="C172" s="98" t="s">
        <v>412</v>
      </c>
      <c r="D172" s="6"/>
    </row>
    <row r="173" spans="1:4" ht="14.25" customHeight="1">
      <c r="A173" s="64"/>
      <c r="B173" s="66"/>
      <c r="C173" s="98" t="s">
        <v>324</v>
      </c>
      <c r="D173" s="6"/>
    </row>
    <row r="174" spans="1:4" ht="14.25" customHeight="1">
      <c r="A174" s="64"/>
      <c r="B174" s="66"/>
      <c r="C174" s="98" t="s">
        <v>413</v>
      </c>
      <c r="D174" s="6"/>
    </row>
    <row r="175" spans="1:4" ht="14.25" customHeight="1">
      <c r="A175" s="75"/>
      <c r="B175" s="121"/>
      <c r="C175" s="4"/>
      <c r="D175" s="15">
        <v>39279</v>
      </c>
    </row>
    <row r="176" spans="1:4" s="46" customFormat="1" ht="20.25" customHeight="1">
      <c r="A176" s="23"/>
      <c r="B176" s="23"/>
      <c r="C176" s="21"/>
      <c r="D176" s="22">
        <f>D175+D165+D170+D159+D154+D148+D162</f>
        <v>6371767</v>
      </c>
    </row>
    <row r="177" spans="1:4" s="44" customFormat="1" ht="18.75" customHeight="1">
      <c r="A177" s="255">
        <v>803</v>
      </c>
      <c r="B177" s="256"/>
      <c r="C177" s="257" t="s">
        <v>356</v>
      </c>
      <c r="D177" s="258"/>
    </row>
    <row r="178" spans="1:4" s="45" customFormat="1" ht="14.25" customHeight="1">
      <c r="A178" s="90"/>
      <c r="B178" s="118">
        <v>80395</v>
      </c>
      <c r="C178" s="32" t="s">
        <v>225</v>
      </c>
      <c r="D178" s="20"/>
    </row>
    <row r="179" spans="1:4" ht="14.25" customHeight="1">
      <c r="A179" s="81"/>
      <c r="B179" s="117"/>
      <c r="C179" s="4" t="s">
        <v>414</v>
      </c>
      <c r="D179" s="5"/>
    </row>
    <row r="180" spans="1:4" ht="14.25" customHeight="1">
      <c r="A180" s="75"/>
      <c r="B180" s="121"/>
      <c r="C180" s="95"/>
      <c r="D180" s="15">
        <v>20000</v>
      </c>
    </row>
    <row r="181" spans="1:4" s="46" customFormat="1" ht="18.75" customHeight="1">
      <c r="A181" s="72"/>
      <c r="B181" s="70"/>
      <c r="C181" s="21"/>
      <c r="D181" s="22">
        <f>D180</f>
        <v>20000</v>
      </c>
    </row>
    <row r="182" spans="1:4" s="44" customFormat="1" ht="19.5" customHeight="1">
      <c r="A182" s="84">
        <v>851</v>
      </c>
      <c r="B182" s="88"/>
      <c r="C182" s="33" t="s">
        <v>248</v>
      </c>
      <c r="D182" s="17"/>
    </row>
    <row r="183" spans="1:4" s="45" customFormat="1" ht="17.25" customHeight="1">
      <c r="A183" s="90"/>
      <c r="B183" s="86">
        <v>85153</v>
      </c>
      <c r="C183" s="102" t="s">
        <v>287</v>
      </c>
      <c r="D183" s="20"/>
    </row>
    <row r="184" spans="1:4" ht="14.25" customHeight="1">
      <c r="A184" s="64"/>
      <c r="B184" s="64"/>
      <c r="C184" s="98" t="s">
        <v>415</v>
      </c>
      <c r="D184" s="6"/>
    </row>
    <row r="185" spans="1:4" ht="14.25" customHeight="1">
      <c r="A185" s="64"/>
      <c r="B185" s="64"/>
      <c r="C185" s="98" t="s">
        <v>324</v>
      </c>
      <c r="D185" s="6"/>
    </row>
    <row r="186" spans="1:4" ht="18" customHeight="1">
      <c r="A186" s="242"/>
      <c r="B186" s="81"/>
      <c r="C186" s="98" t="s">
        <v>416</v>
      </c>
      <c r="D186" s="6"/>
    </row>
    <row r="187" spans="1:4" ht="14.25" customHeight="1">
      <c r="A187" s="242"/>
      <c r="B187" s="81"/>
      <c r="C187" s="98" t="s">
        <v>327</v>
      </c>
      <c r="D187" s="6"/>
    </row>
    <row r="188" spans="1:4" ht="14.25" customHeight="1">
      <c r="A188" s="75"/>
      <c r="B188" s="75"/>
      <c r="C188" s="95"/>
      <c r="D188" s="15">
        <v>10390</v>
      </c>
    </row>
    <row r="189" spans="1:4" s="45" customFormat="1" ht="14.25" customHeight="1">
      <c r="A189" s="86"/>
      <c r="B189" s="90">
        <v>85154</v>
      </c>
      <c r="C189" s="102" t="s">
        <v>249</v>
      </c>
      <c r="D189" s="20"/>
    </row>
    <row r="190" spans="1:4" ht="14.25" customHeight="1">
      <c r="A190" s="64"/>
      <c r="B190" s="64"/>
      <c r="C190" s="98" t="s">
        <v>417</v>
      </c>
      <c r="D190" s="6"/>
    </row>
    <row r="191" spans="1:4" ht="14.25" customHeight="1">
      <c r="A191" s="64"/>
      <c r="B191" s="64"/>
      <c r="C191" s="98" t="s">
        <v>324</v>
      </c>
      <c r="D191" s="6"/>
    </row>
    <row r="192" spans="1:4" ht="14.25" customHeight="1">
      <c r="A192" s="64"/>
      <c r="B192" s="64"/>
      <c r="C192" s="98" t="s">
        <v>418</v>
      </c>
      <c r="D192" s="6"/>
    </row>
    <row r="193" spans="1:4" ht="14.25" customHeight="1">
      <c r="A193" s="242"/>
      <c r="B193" s="81"/>
      <c r="C193" s="98" t="s">
        <v>328</v>
      </c>
      <c r="D193" s="6"/>
    </row>
    <row r="194" spans="1:4" s="45" customFormat="1" ht="14.25" customHeight="1">
      <c r="A194" s="90"/>
      <c r="B194" s="60"/>
      <c r="C194" s="99"/>
      <c r="D194" s="15">
        <v>108360</v>
      </c>
    </row>
    <row r="195" spans="1:4" s="45" customFormat="1" ht="14.25" customHeight="1">
      <c r="A195" s="90"/>
      <c r="B195" s="118">
        <v>85195</v>
      </c>
      <c r="C195" s="13" t="s">
        <v>225</v>
      </c>
      <c r="D195" s="20"/>
    </row>
    <row r="196" spans="1:4" ht="14.25" customHeight="1">
      <c r="A196" s="64"/>
      <c r="B196" s="66"/>
      <c r="C196" s="98" t="s">
        <v>419</v>
      </c>
      <c r="D196" s="6"/>
    </row>
    <row r="197" spans="1:4" ht="14.25" customHeight="1">
      <c r="A197" s="64"/>
      <c r="B197" s="66"/>
      <c r="C197" s="98" t="s">
        <v>324</v>
      </c>
      <c r="D197" s="6"/>
    </row>
    <row r="198" spans="1:4" ht="14.25" customHeight="1">
      <c r="A198" s="242"/>
      <c r="B198" s="117"/>
      <c r="C198" s="98" t="s">
        <v>420</v>
      </c>
      <c r="D198" s="6"/>
    </row>
    <row r="199" spans="1:4" ht="14.25" customHeight="1">
      <c r="A199" s="75"/>
      <c r="B199" s="121"/>
      <c r="C199" s="1"/>
      <c r="D199" s="15">
        <v>50559</v>
      </c>
    </row>
    <row r="200" spans="1:4" s="44" customFormat="1" ht="23.25" customHeight="1">
      <c r="A200" s="51"/>
      <c r="B200" s="51"/>
      <c r="C200" s="25"/>
      <c r="D200" s="34">
        <f>D199+D194+D188</f>
        <v>169309</v>
      </c>
    </row>
    <row r="201" spans="1:4" s="44" customFormat="1" ht="18.75" customHeight="1">
      <c r="A201" s="84">
        <v>852</v>
      </c>
      <c r="B201" s="88"/>
      <c r="C201" s="11" t="s">
        <v>260</v>
      </c>
      <c r="D201" s="17"/>
    </row>
    <row r="202" spans="1:4" s="45" customFormat="1" ht="40.5" customHeight="1">
      <c r="A202" s="90"/>
      <c r="B202" s="118">
        <v>85212</v>
      </c>
      <c r="C202" s="99" t="s">
        <v>289</v>
      </c>
      <c r="D202" s="20"/>
    </row>
    <row r="203" spans="1:4" ht="14.25" customHeight="1">
      <c r="A203" s="64"/>
      <c r="B203" s="66"/>
      <c r="C203" s="98" t="s">
        <v>421</v>
      </c>
      <c r="D203" s="6"/>
    </row>
    <row r="204" spans="1:4" ht="14.25" customHeight="1">
      <c r="A204" s="64"/>
      <c r="B204" s="66"/>
      <c r="C204" s="98" t="s">
        <v>324</v>
      </c>
      <c r="D204" s="6"/>
    </row>
    <row r="205" spans="1:4" ht="14.25" customHeight="1">
      <c r="A205" s="64"/>
      <c r="B205" s="66"/>
      <c r="C205" s="98" t="s">
        <v>345</v>
      </c>
      <c r="D205" s="6"/>
    </row>
    <row r="206" spans="1:4" s="45" customFormat="1" ht="14.25" customHeight="1">
      <c r="A206" s="90"/>
      <c r="B206" s="184"/>
      <c r="C206" s="99"/>
      <c r="D206" s="15">
        <v>790395</v>
      </c>
    </row>
    <row r="207" spans="1:4" s="45" customFormat="1" ht="37.5" customHeight="1">
      <c r="A207" s="90"/>
      <c r="B207" s="118">
        <v>85213</v>
      </c>
      <c r="C207" s="99" t="s">
        <v>290</v>
      </c>
      <c r="D207" s="20"/>
    </row>
    <row r="208" spans="1:4" ht="14.25" customHeight="1">
      <c r="A208" s="64"/>
      <c r="B208" s="66"/>
      <c r="C208" s="98" t="s">
        <v>422</v>
      </c>
      <c r="D208" s="6"/>
    </row>
    <row r="209" spans="1:4" s="45" customFormat="1" ht="14.25" customHeight="1">
      <c r="A209" s="90"/>
      <c r="B209" s="184"/>
      <c r="C209" s="99"/>
      <c r="D209" s="15">
        <v>1500</v>
      </c>
    </row>
    <row r="210" spans="1:4" s="45" customFormat="1" ht="28.5" customHeight="1">
      <c r="A210" s="90"/>
      <c r="B210" s="119">
        <v>85214</v>
      </c>
      <c r="C210" s="13" t="s">
        <v>283</v>
      </c>
      <c r="D210" s="20"/>
    </row>
    <row r="211" spans="1:4" ht="14.25" customHeight="1">
      <c r="A211" s="64"/>
      <c r="B211" s="66"/>
      <c r="C211" s="98" t="s">
        <v>423</v>
      </c>
      <c r="D211" s="6"/>
    </row>
    <row r="212" spans="1:4" s="45" customFormat="1" ht="14.25" customHeight="1">
      <c r="A212" s="90"/>
      <c r="B212" s="119"/>
      <c r="C212" s="13"/>
      <c r="D212" s="15">
        <v>109015</v>
      </c>
    </row>
    <row r="213" spans="1:4" s="45" customFormat="1" ht="18" customHeight="1">
      <c r="A213" s="90"/>
      <c r="B213" s="118">
        <v>85215</v>
      </c>
      <c r="C213" s="13" t="s">
        <v>257</v>
      </c>
      <c r="D213" s="20"/>
    </row>
    <row r="214" spans="1:4" ht="14.25" customHeight="1">
      <c r="A214" s="64"/>
      <c r="B214" s="66"/>
      <c r="C214" s="98" t="s">
        <v>424</v>
      </c>
      <c r="D214" s="6"/>
    </row>
    <row r="215" spans="1:4" s="45" customFormat="1" ht="14.25" customHeight="1">
      <c r="A215" s="90"/>
      <c r="B215" s="119"/>
      <c r="C215" s="13"/>
      <c r="D215" s="15">
        <v>65000</v>
      </c>
    </row>
    <row r="216" spans="1:4" s="45" customFormat="1" ht="18" customHeight="1">
      <c r="A216" s="90"/>
      <c r="B216" s="118">
        <v>85219</v>
      </c>
      <c r="C216" s="99" t="s">
        <v>288</v>
      </c>
      <c r="D216" s="20"/>
    </row>
    <row r="217" spans="1:4" ht="14.25" customHeight="1">
      <c r="A217" s="64"/>
      <c r="B217" s="66"/>
      <c r="C217" s="98" t="s">
        <v>425</v>
      </c>
      <c r="D217" s="6"/>
    </row>
    <row r="218" spans="1:4" ht="14.25" customHeight="1">
      <c r="A218" s="64"/>
      <c r="B218" s="66"/>
      <c r="C218" s="98" t="s">
        <v>324</v>
      </c>
      <c r="D218" s="6"/>
    </row>
    <row r="219" spans="1:4" ht="14.25" customHeight="1">
      <c r="A219" s="64"/>
      <c r="B219" s="66"/>
      <c r="C219" s="98" t="s">
        <v>426</v>
      </c>
      <c r="D219" s="6"/>
    </row>
    <row r="220" spans="1:4" ht="18.75" customHeight="1">
      <c r="A220" s="81"/>
      <c r="B220" s="121"/>
      <c r="C220" s="98"/>
      <c r="D220" s="15">
        <v>376397</v>
      </c>
    </row>
    <row r="221" spans="1:4" s="45" customFormat="1" ht="21" customHeight="1">
      <c r="A221" s="90"/>
      <c r="B221" s="119">
        <v>85228</v>
      </c>
      <c r="C221" s="13" t="s">
        <v>284</v>
      </c>
      <c r="D221" s="20"/>
    </row>
    <row r="222" spans="1:4" ht="14.25" customHeight="1">
      <c r="A222" s="64"/>
      <c r="B222" s="66"/>
      <c r="C222" s="98" t="s">
        <v>427</v>
      </c>
      <c r="D222" s="6"/>
    </row>
    <row r="223" spans="1:4" s="45" customFormat="1" ht="14.25" customHeight="1">
      <c r="A223" s="90"/>
      <c r="B223" s="119"/>
      <c r="C223" s="13"/>
      <c r="D223" s="15">
        <v>1760</v>
      </c>
    </row>
    <row r="224" spans="1:4" s="45" customFormat="1" ht="18" customHeight="1">
      <c r="A224" s="90"/>
      <c r="B224" s="118">
        <v>85295</v>
      </c>
      <c r="C224" s="13" t="s">
        <v>225</v>
      </c>
      <c r="D224" s="20"/>
    </row>
    <row r="225" spans="1:4" ht="14.25" customHeight="1">
      <c r="A225" s="64"/>
      <c r="B225" s="66"/>
      <c r="C225" s="98" t="s">
        <v>428</v>
      </c>
      <c r="D225" s="6"/>
    </row>
    <row r="226" spans="1:4" ht="14.25" customHeight="1">
      <c r="A226" s="64"/>
      <c r="B226" s="66"/>
      <c r="C226" s="98" t="s">
        <v>324</v>
      </c>
      <c r="D226" s="6"/>
    </row>
    <row r="227" spans="1:4" ht="14.25" customHeight="1">
      <c r="A227" s="64"/>
      <c r="B227" s="66"/>
      <c r="C227" s="98" t="s">
        <v>346</v>
      </c>
      <c r="D227" s="6"/>
    </row>
    <row r="228" spans="1:4" s="45" customFormat="1" ht="14.25" customHeight="1">
      <c r="A228" s="60"/>
      <c r="B228" s="184"/>
      <c r="C228" s="13"/>
      <c r="D228" s="15">
        <v>39057</v>
      </c>
    </row>
    <row r="229" spans="1:4" s="46" customFormat="1" ht="20.25" customHeight="1">
      <c r="A229" s="23"/>
      <c r="B229" s="70"/>
      <c r="C229" s="21"/>
      <c r="D229" s="22">
        <f>D220+D215+D212+D209+D206+D223+D228</f>
        <v>1383124</v>
      </c>
    </row>
    <row r="230" spans="1:4" s="44" customFormat="1" ht="21" customHeight="1">
      <c r="A230" s="84">
        <v>854</v>
      </c>
      <c r="B230" s="88"/>
      <c r="C230" s="11" t="s">
        <v>259</v>
      </c>
      <c r="D230" s="17"/>
    </row>
    <row r="231" spans="1:4" s="45" customFormat="1" ht="14.25" customHeight="1">
      <c r="A231" s="91"/>
      <c r="B231" s="86">
        <v>85415</v>
      </c>
      <c r="C231" s="13" t="s">
        <v>270</v>
      </c>
      <c r="D231" s="20"/>
    </row>
    <row r="232" spans="1:4" ht="14.25" customHeight="1">
      <c r="A232" s="64"/>
      <c r="B232" s="66"/>
      <c r="C232" s="98" t="s">
        <v>329</v>
      </c>
      <c r="D232" s="6"/>
    </row>
    <row r="233" spans="1:4" ht="14.25" customHeight="1">
      <c r="A233" s="89"/>
      <c r="B233" s="75"/>
      <c r="C233" s="1"/>
      <c r="D233" s="15">
        <v>10000</v>
      </c>
    </row>
    <row r="234" spans="1:4" s="44" customFormat="1" ht="19.5" customHeight="1">
      <c r="A234" s="226"/>
      <c r="B234" s="225"/>
      <c r="C234" s="25"/>
      <c r="D234" s="34">
        <f>SUM(D233)</f>
        <v>10000</v>
      </c>
    </row>
    <row r="235" spans="1:4" s="44" customFormat="1" ht="30" customHeight="1">
      <c r="A235" s="84">
        <v>900</v>
      </c>
      <c r="B235" s="239"/>
      <c r="C235" s="11" t="s">
        <v>271</v>
      </c>
      <c r="D235" s="17"/>
    </row>
    <row r="236" spans="1:4" s="45" customFormat="1" ht="13.5" customHeight="1">
      <c r="A236" s="69"/>
      <c r="B236" s="65">
        <v>90001</v>
      </c>
      <c r="C236" s="99" t="s">
        <v>285</v>
      </c>
      <c r="D236" s="20"/>
    </row>
    <row r="237" spans="1:4" ht="14.25" customHeight="1">
      <c r="A237" s="64"/>
      <c r="B237" s="66"/>
      <c r="C237" s="98" t="s">
        <v>429</v>
      </c>
      <c r="D237" s="6"/>
    </row>
    <row r="238" spans="1:4" ht="14.25" customHeight="1">
      <c r="A238" s="64"/>
      <c r="B238" s="66"/>
      <c r="C238" s="98" t="s">
        <v>324</v>
      </c>
      <c r="D238" s="6"/>
    </row>
    <row r="239" spans="1:4" ht="14.25" customHeight="1">
      <c r="A239" s="64"/>
      <c r="B239" s="66"/>
      <c r="C239" s="98" t="s">
        <v>430</v>
      </c>
      <c r="D239" s="6"/>
    </row>
    <row r="240" spans="1:4" ht="14.25" customHeight="1">
      <c r="A240" s="64"/>
      <c r="B240" s="66"/>
      <c r="C240" s="98"/>
      <c r="D240" s="15">
        <v>308110</v>
      </c>
    </row>
    <row r="241" spans="1:4" s="45" customFormat="1" ht="14.25" customHeight="1">
      <c r="A241" s="91"/>
      <c r="B241" s="86">
        <v>90003</v>
      </c>
      <c r="C241" s="99" t="s">
        <v>286</v>
      </c>
      <c r="D241" s="20"/>
    </row>
    <row r="242" spans="1:4" ht="14.25" customHeight="1">
      <c r="A242" s="78"/>
      <c r="B242" s="64"/>
      <c r="C242" s="98" t="s">
        <v>431</v>
      </c>
      <c r="D242" s="6"/>
    </row>
    <row r="243" spans="1:4" s="45" customFormat="1" ht="14.25" customHeight="1">
      <c r="A243" s="91"/>
      <c r="B243" s="60"/>
      <c r="C243" s="263"/>
      <c r="D243" s="15">
        <v>14100</v>
      </c>
    </row>
    <row r="244" spans="1:4" s="45" customFormat="1" ht="14.25" customHeight="1">
      <c r="A244" s="90"/>
      <c r="B244" s="119">
        <v>90015</v>
      </c>
      <c r="C244" s="13" t="s">
        <v>250</v>
      </c>
      <c r="D244" s="20"/>
    </row>
    <row r="245" spans="1:4" ht="14.25" customHeight="1">
      <c r="A245" s="64"/>
      <c r="B245" s="66"/>
      <c r="C245" s="98" t="s">
        <v>433</v>
      </c>
      <c r="D245" s="6"/>
    </row>
    <row r="246" spans="1:4" ht="14.25" customHeight="1">
      <c r="A246" s="81"/>
      <c r="B246" s="117"/>
      <c r="C246" s="1"/>
      <c r="D246" s="15">
        <v>359000</v>
      </c>
    </row>
    <row r="247" spans="1:4" s="45" customFormat="1" ht="14.25" customHeight="1">
      <c r="A247" s="90"/>
      <c r="B247" s="118">
        <v>90095</v>
      </c>
      <c r="C247" s="99" t="s">
        <v>225</v>
      </c>
      <c r="D247" s="20"/>
    </row>
    <row r="248" spans="1:4" ht="14.25" customHeight="1">
      <c r="A248" s="64"/>
      <c r="B248" s="66"/>
      <c r="C248" s="98" t="s">
        <v>432</v>
      </c>
      <c r="D248" s="6"/>
    </row>
    <row r="249" spans="1:4" ht="14.25" customHeight="1">
      <c r="A249" s="64"/>
      <c r="B249" s="66"/>
      <c r="C249" s="98" t="s">
        <v>464</v>
      </c>
      <c r="D249" s="6"/>
    </row>
    <row r="250" spans="1:4" ht="14.25" customHeight="1">
      <c r="A250" s="75"/>
      <c r="B250" s="121"/>
      <c r="C250" s="98"/>
      <c r="D250" s="15">
        <v>79568</v>
      </c>
    </row>
    <row r="251" spans="1:4" s="46" customFormat="1" ht="20.25" customHeight="1">
      <c r="A251" s="72"/>
      <c r="B251" s="70"/>
      <c r="C251" s="21"/>
      <c r="D251" s="22">
        <f>D250+D246+D243+D240</f>
        <v>760778</v>
      </c>
    </row>
    <row r="252" spans="1:4" s="44" customFormat="1" ht="18" customHeight="1">
      <c r="A252" s="84">
        <v>921</v>
      </c>
      <c r="B252" s="88"/>
      <c r="C252" s="11" t="s">
        <v>251</v>
      </c>
      <c r="D252" s="17"/>
    </row>
    <row r="253" spans="1:4" s="45" customFormat="1" ht="14.25" customHeight="1">
      <c r="A253" s="90"/>
      <c r="B253" s="118">
        <v>92109</v>
      </c>
      <c r="C253" s="99" t="s">
        <v>252</v>
      </c>
      <c r="D253" s="20"/>
    </row>
    <row r="254" spans="1:4" ht="14.25" customHeight="1">
      <c r="A254" s="64"/>
      <c r="B254" s="66"/>
      <c r="C254" s="98" t="s">
        <v>434</v>
      </c>
      <c r="D254" s="6"/>
    </row>
    <row r="255" spans="1:4" ht="14.25" customHeight="1">
      <c r="A255" s="64"/>
      <c r="B255" s="66"/>
      <c r="C255" s="98" t="s">
        <v>324</v>
      </c>
      <c r="D255" s="6"/>
    </row>
    <row r="256" spans="1:4" ht="14.25" customHeight="1">
      <c r="A256" s="242"/>
      <c r="B256" s="117"/>
      <c r="C256" s="98" t="s">
        <v>435</v>
      </c>
      <c r="D256" s="6"/>
    </row>
    <row r="257" spans="1:4" ht="14.25" customHeight="1">
      <c r="A257" s="81"/>
      <c r="B257" s="121"/>
      <c r="C257" s="98"/>
      <c r="D257" s="15">
        <v>434000</v>
      </c>
    </row>
    <row r="258" spans="1:4" s="45" customFormat="1" ht="14.25" customHeight="1">
      <c r="A258" s="90"/>
      <c r="B258" s="118">
        <v>92195</v>
      </c>
      <c r="C258" s="13" t="s">
        <v>225</v>
      </c>
      <c r="D258" s="20"/>
    </row>
    <row r="259" spans="1:4" ht="14.25" customHeight="1">
      <c r="A259" s="64"/>
      <c r="B259" s="66"/>
      <c r="C259" s="98" t="s">
        <v>347</v>
      </c>
      <c r="D259" s="6"/>
    </row>
    <row r="260" spans="1:4" ht="14.25" customHeight="1">
      <c r="A260" s="75"/>
      <c r="B260" s="121"/>
      <c r="C260" s="1"/>
      <c r="D260" s="15">
        <v>1000</v>
      </c>
    </row>
    <row r="261" spans="1:4" s="46" customFormat="1" ht="20.25" customHeight="1">
      <c r="A261" s="72"/>
      <c r="B261" s="70"/>
      <c r="C261" s="21"/>
      <c r="D261" s="22">
        <f>D260+D257</f>
        <v>435000</v>
      </c>
    </row>
    <row r="262" spans="1:4" s="44" customFormat="1" ht="14.25" customHeight="1">
      <c r="A262" s="84">
        <v>926</v>
      </c>
      <c r="B262" s="88"/>
      <c r="C262" s="11" t="s">
        <v>253</v>
      </c>
      <c r="D262" s="17"/>
    </row>
    <row r="263" spans="1:4" s="45" customFormat="1" ht="12.75">
      <c r="A263" s="90"/>
      <c r="B263" s="119">
        <v>92605</v>
      </c>
      <c r="C263" s="13" t="s">
        <v>254</v>
      </c>
      <c r="D263" s="20"/>
    </row>
    <row r="264" spans="1:4" ht="14.25" customHeight="1">
      <c r="A264" s="64"/>
      <c r="B264" s="66"/>
      <c r="C264" s="98" t="s">
        <v>436</v>
      </c>
      <c r="D264" s="6"/>
    </row>
    <row r="265" spans="1:4" ht="14.25" customHeight="1">
      <c r="A265" s="64"/>
      <c r="B265" s="66"/>
      <c r="C265" s="98" t="s">
        <v>324</v>
      </c>
      <c r="D265" s="6"/>
    </row>
    <row r="266" spans="1:4" ht="14.25" customHeight="1">
      <c r="A266" s="242"/>
      <c r="B266" s="117"/>
      <c r="C266" s="98" t="s">
        <v>437</v>
      </c>
      <c r="D266" s="6"/>
    </row>
    <row r="267" spans="1:4" ht="14.25" customHeight="1">
      <c r="A267" s="81"/>
      <c r="B267" s="121"/>
      <c r="C267" s="1"/>
      <c r="D267" s="15">
        <v>270000</v>
      </c>
    </row>
    <row r="268" spans="1:4" s="45" customFormat="1" ht="12.75">
      <c r="A268" s="90"/>
      <c r="B268" s="119">
        <v>92695</v>
      </c>
      <c r="C268" s="13" t="s">
        <v>225</v>
      </c>
      <c r="D268" s="20"/>
    </row>
    <row r="269" spans="1:4" ht="14.25" customHeight="1">
      <c r="A269" s="64"/>
      <c r="B269" s="66"/>
      <c r="C269" s="98" t="s">
        <v>438</v>
      </c>
      <c r="D269" s="6"/>
    </row>
    <row r="270" spans="1:4" ht="14.25" customHeight="1">
      <c r="A270" s="75"/>
      <c r="B270" s="121"/>
      <c r="C270" s="1"/>
      <c r="D270" s="15">
        <v>35000</v>
      </c>
    </row>
    <row r="271" spans="1:4" s="44" customFormat="1" ht="19.5" customHeight="1" thickBot="1">
      <c r="A271" s="51"/>
      <c r="B271" s="51"/>
      <c r="C271" s="25"/>
      <c r="D271" s="37">
        <f>D267+D270</f>
        <v>305000</v>
      </c>
    </row>
    <row r="272" spans="1:4" s="46" customFormat="1" ht="25.5" customHeight="1" thickBot="1">
      <c r="A272" s="449"/>
      <c r="B272" s="449"/>
      <c r="C272" s="449"/>
      <c r="D272" s="38">
        <f>D271+D261+D251+D234+D229+D200+D176+D141+D133+D126+D121+D96+D89+D64+D51+D34+D24+D17+D40+D181</f>
        <v>19816860</v>
      </c>
    </row>
    <row r="273" spans="3:4" ht="12.75">
      <c r="C273" s="7"/>
      <c r="D273" s="7"/>
    </row>
    <row r="274" spans="1:4" ht="12.75">
      <c r="A274" s="39"/>
      <c r="B274" s="39"/>
      <c r="C274" s="40"/>
      <c r="D274" s="40"/>
    </row>
    <row r="275" spans="1:4" ht="12.75">
      <c r="A275" s="39"/>
      <c r="B275" s="39"/>
      <c r="C275" s="41"/>
      <c r="D275" s="41"/>
    </row>
    <row r="276" spans="1:4" ht="12.75">
      <c r="A276" s="39"/>
      <c r="B276" s="39"/>
      <c r="C276" s="41"/>
      <c r="D276" s="41"/>
    </row>
    <row r="277" spans="1:4" ht="12.75">
      <c r="A277" s="39"/>
      <c r="B277" s="39"/>
      <c r="C277" s="41"/>
      <c r="D277" s="41"/>
    </row>
    <row r="278" spans="1:4" ht="12.75">
      <c r="A278" s="39"/>
      <c r="B278" s="39"/>
      <c r="C278" s="41"/>
      <c r="D278" s="41"/>
    </row>
    <row r="279" spans="1:4" ht="12.75">
      <c r="A279" s="39"/>
      <c r="B279" s="39"/>
      <c r="C279" s="41"/>
      <c r="D279" s="41"/>
    </row>
    <row r="280" spans="1:4" ht="12.75">
      <c r="A280" s="39"/>
      <c r="B280" s="39"/>
      <c r="C280" s="41"/>
      <c r="D280" s="41"/>
    </row>
    <row r="281" spans="1:4" ht="12.75">
      <c r="A281" s="39"/>
      <c r="B281" s="39"/>
      <c r="C281" s="41"/>
      <c r="D281" s="41"/>
    </row>
    <row r="282" spans="1:4" ht="12.75">
      <c r="A282" s="39"/>
      <c r="B282" s="39"/>
      <c r="C282" s="41"/>
      <c r="D282" s="41"/>
    </row>
    <row r="283" spans="1:4" ht="12.75">
      <c r="A283" s="39"/>
      <c r="B283" s="39"/>
      <c r="C283" s="41"/>
      <c r="D283" s="41"/>
    </row>
    <row r="284" spans="1:4" ht="12.75">
      <c r="A284" s="39"/>
      <c r="B284" s="39"/>
      <c r="C284" s="41"/>
      <c r="D284" s="41"/>
    </row>
    <row r="285" spans="1:4" ht="12.75">
      <c r="A285" s="39"/>
      <c r="B285" s="39"/>
      <c r="C285" s="41"/>
      <c r="D285" s="41"/>
    </row>
    <row r="286" spans="1:4" ht="12.75">
      <c r="A286" s="39"/>
      <c r="B286" s="39"/>
      <c r="C286" s="41"/>
      <c r="D286" s="41"/>
    </row>
    <row r="287" spans="1:4" ht="12.75">
      <c r="A287" s="39"/>
      <c r="B287" s="39"/>
      <c r="C287" s="41"/>
      <c r="D287" s="41"/>
    </row>
    <row r="288" spans="1:4" ht="12.75">
      <c r="A288" s="39"/>
      <c r="B288" s="39"/>
      <c r="C288" s="41"/>
      <c r="D288" s="41"/>
    </row>
    <row r="289" spans="1:4" ht="12.75">
      <c r="A289" s="39"/>
      <c r="B289" s="39"/>
      <c r="C289" s="41"/>
      <c r="D289" s="41"/>
    </row>
    <row r="290" spans="1:4" ht="12.75">
      <c r="A290" s="39"/>
      <c r="B290" s="39"/>
      <c r="C290" s="41"/>
      <c r="D290" s="41"/>
    </row>
    <row r="291" spans="1:4" ht="12.75">
      <c r="A291" s="39"/>
      <c r="B291" s="39"/>
      <c r="C291" s="41"/>
      <c r="D291" s="41"/>
    </row>
    <row r="292" spans="1:4" ht="12.75">
      <c r="A292" s="39"/>
      <c r="B292" s="39"/>
      <c r="C292" s="41"/>
      <c r="D292" s="41"/>
    </row>
    <row r="293" spans="1:4" ht="12.75">
      <c r="A293" s="39"/>
      <c r="B293" s="39"/>
      <c r="C293" s="41"/>
      <c r="D293" s="41"/>
    </row>
    <row r="294" spans="1:4" ht="12.75">
      <c r="A294" s="39"/>
      <c r="B294" s="39"/>
      <c r="C294" s="41"/>
      <c r="D294" s="41"/>
    </row>
    <row r="295" spans="1:4" ht="12.75">
      <c r="A295" s="39"/>
      <c r="B295" s="39"/>
      <c r="C295" s="41"/>
      <c r="D295" s="41"/>
    </row>
    <row r="296" spans="1:4" ht="12.75">
      <c r="A296" s="39"/>
      <c r="B296" s="39"/>
      <c r="C296" s="41"/>
      <c r="D296" s="41"/>
    </row>
    <row r="297" spans="1:4" ht="12.75">
      <c r="A297" s="39"/>
      <c r="B297" s="39"/>
      <c r="C297" s="41"/>
      <c r="D297" s="41"/>
    </row>
    <row r="298" spans="1:4" ht="12.75">
      <c r="A298" s="39"/>
      <c r="B298" s="39"/>
      <c r="C298" s="41"/>
      <c r="D298" s="41"/>
    </row>
    <row r="299" spans="1:4" ht="12.75">
      <c r="A299" s="39"/>
      <c r="B299" s="39"/>
      <c r="C299" s="41"/>
      <c r="D299" s="41"/>
    </row>
    <row r="300" spans="1:4" ht="12.75">
      <c r="A300" s="39"/>
      <c r="B300" s="39"/>
      <c r="C300" s="41"/>
      <c r="D300" s="41"/>
    </row>
    <row r="301" spans="1:4" ht="12.75">
      <c r="A301" s="39"/>
      <c r="B301" s="39"/>
      <c r="C301" s="41"/>
      <c r="D301" s="41"/>
    </row>
    <row r="302" spans="1:4" ht="12.75">
      <c r="A302" s="39"/>
      <c r="B302" s="39"/>
      <c r="C302" s="41"/>
      <c r="D302" s="41"/>
    </row>
    <row r="303" spans="1:4" ht="12.75">
      <c r="A303" s="39"/>
      <c r="B303" s="39"/>
      <c r="C303" s="41"/>
      <c r="D303" s="41"/>
    </row>
    <row r="304" spans="1:4" ht="12.75">
      <c r="A304" s="39"/>
      <c r="B304" s="39"/>
      <c r="C304" s="41"/>
      <c r="D304" s="41"/>
    </row>
    <row r="305" spans="1:4" ht="12.75">
      <c r="A305" s="39"/>
      <c r="B305" s="39"/>
      <c r="C305" s="41"/>
      <c r="D305" s="41"/>
    </row>
    <row r="306" spans="1:4" ht="12.75">
      <c r="A306" s="39"/>
      <c r="B306" s="39"/>
      <c r="C306" s="41"/>
      <c r="D306" s="41"/>
    </row>
    <row r="307" spans="1:4" ht="12.75">
      <c r="A307" s="39"/>
      <c r="B307" s="39"/>
      <c r="C307" s="41"/>
      <c r="D307" s="41"/>
    </row>
    <row r="308" spans="1:4" ht="12.75">
      <c r="A308" s="39"/>
      <c r="B308" s="39"/>
      <c r="C308" s="41"/>
      <c r="D308" s="41"/>
    </row>
    <row r="309" spans="1:4" ht="12.75">
      <c r="A309" s="39"/>
      <c r="B309" s="39"/>
      <c r="C309" s="41"/>
      <c r="D309" s="41"/>
    </row>
    <row r="310" spans="1:4" ht="12.75">
      <c r="A310" s="39"/>
      <c r="B310" s="39"/>
      <c r="C310" s="41"/>
      <c r="D310" s="41"/>
    </row>
    <row r="311" spans="1:4" ht="12.75">
      <c r="A311" s="39"/>
      <c r="B311" s="39"/>
      <c r="C311" s="41"/>
      <c r="D311" s="41"/>
    </row>
    <row r="312" spans="1:4" ht="12.75">
      <c r="A312" s="39"/>
      <c r="B312" s="39"/>
      <c r="C312" s="41"/>
      <c r="D312" s="41"/>
    </row>
    <row r="313" spans="1:4" ht="12.75">
      <c r="A313" s="39"/>
      <c r="B313" s="39"/>
      <c r="C313" s="41"/>
      <c r="D313" s="41"/>
    </row>
    <row r="314" spans="1:4" ht="12.75">
      <c r="A314" s="39"/>
      <c r="B314" s="39"/>
      <c r="C314" s="41"/>
      <c r="D314" s="41"/>
    </row>
    <row r="315" spans="1:4" ht="12.75">
      <c r="A315" s="39"/>
      <c r="B315" s="39"/>
      <c r="C315" s="41"/>
      <c r="D315" s="41"/>
    </row>
    <row r="316" spans="1:4" ht="12.75">
      <c r="A316" s="39"/>
      <c r="B316" s="39"/>
      <c r="C316" s="41"/>
      <c r="D316" s="41"/>
    </row>
    <row r="317" spans="1:4" ht="12.75">
      <c r="A317" s="39"/>
      <c r="B317" s="39"/>
      <c r="C317" s="41"/>
      <c r="D317" s="41"/>
    </row>
    <row r="318" spans="1:4" ht="12.75">
      <c r="A318" s="39"/>
      <c r="B318" s="39"/>
      <c r="C318" s="41"/>
      <c r="D318" s="41"/>
    </row>
    <row r="319" spans="1:4" ht="12.75">
      <c r="A319" s="39"/>
      <c r="B319" s="39"/>
      <c r="C319" s="41"/>
      <c r="D319" s="41"/>
    </row>
    <row r="320" spans="1:4" ht="12.75">
      <c r="A320" s="39"/>
      <c r="B320" s="39"/>
      <c r="C320" s="41"/>
      <c r="D320" s="41"/>
    </row>
    <row r="321" spans="1:4" ht="12.75">
      <c r="A321" s="39"/>
      <c r="B321" s="39"/>
      <c r="C321" s="41"/>
      <c r="D321" s="41"/>
    </row>
    <row r="322" spans="1:4" ht="12.75">
      <c r="A322" s="39"/>
      <c r="B322" s="39"/>
      <c r="C322" s="41"/>
      <c r="D322" s="41"/>
    </row>
    <row r="323" spans="1:4" ht="12.75">
      <c r="A323" s="39"/>
      <c r="B323" s="39"/>
      <c r="C323" s="41"/>
      <c r="D323" s="41"/>
    </row>
    <row r="324" spans="1:4" ht="12.75">
      <c r="A324" s="39"/>
      <c r="B324" s="39"/>
      <c r="C324" s="41"/>
      <c r="D324" s="41"/>
    </row>
    <row r="325" spans="1:4" ht="12.75">
      <c r="A325" s="39"/>
      <c r="B325" s="39"/>
      <c r="C325" s="41"/>
      <c r="D325" s="41"/>
    </row>
    <row r="326" spans="1:4" ht="12.75">
      <c r="A326" s="39"/>
      <c r="B326" s="39"/>
      <c r="C326" s="41"/>
      <c r="D326" s="41"/>
    </row>
    <row r="327" spans="1:4" ht="12.75">
      <c r="A327" s="39"/>
      <c r="B327" s="39"/>
      <c r="C327" s="41"/>
      <c r="D327" s="41"/>
    </row>
    <row r="328" spans="1:4" ht="12.75">
      <c r="A328" s="39"/>
      <c r="B328" s="39"/>
      <c r="C328" s="41"/>
      <c r="D328" s="41"/>
    </row>
    <row r="329" spans="1:4" ht="12.75">
      <c r="A329" s="39"/>
      <c r="B329" s="39"/>
      <c r="C329" s="41"/>
      <c r="D329" s="41"/>
    </row>
    <row r="330" spans="1:4" ht="12.75">
      <c r="A330" s="39"/>
      <c r="B330" s="39"/>
      <c r="C330" s="41"/>
      <c r="D330" s="41"/>
    </row>
    <row r="331" spans="1:4" ht="12.75">
      <c r="A331" s="39"/>
      <c r="B331" s="39"/>
      <c r="C331" s="41"/>
      <c r="D331" s="41"/>
    </row>
    <row r="332" spans="1:4" ht="12.75">
      <c r="A332" s="39"/>
      <c r="B332" s="39"/>
      <c r="C332" s="41"/>
      <c r="D332" s="41"/>
    </row>
    <row r="333" spans="1:4" ht="12.75">
      <c r="A333" s="39"/>
      <c r="B333" s="39"/>
      <c r="C333" s="41"/>
      <c r="D333" s="41"/>
    </row>
    <row r="334" spans="1:4" ht="12.75">
      <c r="A334" s="39"/>
      <c r="B334" s="39"/>
      <c r="C334" s="41"/>
      <c r="D334" s="41"/>
    </row>
    <row r="335" spans="1:4" ht="12.75">
      <c r="A335" s="39"/>
      <c r="B335" s="39"/>
      <c r="C335" s="41"/>
      <c r="D335" s="41"/>
    </row>
    <row r="336" spans="1:4" ht="12.75">
      <c r="A336" s="39"/>
      <c r="B336" s="39"/>
      <c r="C336" s="41"/>
      <c r="D336" s="41"/>
    </row>
    <row r="337" spans="1:4" ht="12.75">
      <c r="A337" s="39"/>
      <c r="B337" s="39"/>
      <c r="C337" s="41"/>
      <c r="D337" s="41"/>
    </row>
    <row r="338" spans="1:4" ht="12.75">
      <c r="A338" s="39"/>
      <c r="B338" s="39"/>
      <c r="C338" s="41"/>
      <c r="D338" s="41"/>
    </row>
    <row r="339" spans="1:4" ht="12.75">
      <c r="A339" s="39"/>
      <c r="B339" s="39"/>
      <c r="C339" s="41"/>
      <c r="D339" s="41"/>
    </row>
    <row r="340" spans="1:4" ht="12.75">
      <c r="A340" s="39"/>
      <c r="B340" s="39"/>
      <c r="C340" s="41"/>
      <c r="D340" s="41"/>
    </row>
    <row r="341" spans="1:4" ht="12.75">
      <c r="A341" s="39"/>
      <c r="B341" s="39"/>
      <c r="C341" s="41"/>
      <c r="D341" s="41"/>
    </row>
    <row r="342" spans="1:4" ht="12.75">
      <c r="A342" s="39"/>
      <c r="B342" s="39"/>
      <c r="C342" s="41"/>
      <c r="D342" s="41"/>
    </row>
    <row r="343" spans="1:4" ht="12.75">
      <c r="A343" s="39"/>
      <c r="B343" s="39"/>
      <c r="C343" s="41"/>
      <c r="D343" s="41"/>
    </row>
    <row r="344" spans="1:4" ht="12.75">
      <c r="A344" s="39"/>
      <c r="B344" s="39"/>
      <c r="C344" s="41"/>
      <c r="D344" s="41"/>
    </row>
    <row r="345" spans="1:4" ht="12.75">
      <c r="A345" s="39"/>
      <c r="B345" s="39"/>
      <c r="C345" s="41"/>
      <c r="D345" s="41"/>
    </row>
    <row r="346" spans="1:4" ht="12.75">
      <c r="A346" s="39"/>
      <c r="B346" s="39"/>
      <c r="C346" s="41"/>
      <c r="D346" s="41"/>
    </row>
    <row r="347" spans="1:4" ht="12.75">
      <c r="A347" s="39"/>
      <c r="B347" s="39"/>
      <c r="C347" s="41"/>
      <c r="D347" s="41"/>
    </row>
    <row r="348" spans="1:4" ht="12.75">
      <c r="A348" s="39"/>
      <c r="B348" s="39"/>
      <c r="C348" s="41"/>
      <c r="D348" s="41"/>
    </row>
    <row r="349" spans="1:4" ht="12.75">
      <c r="A349" s="39"/>
      <c r="B349" s="39"/>
      <c r="C349" s="41"/>
      <c r="D349" s="41"/>
    </row>
    <row r="350" spans="1:4" ht="12.75">
      <c r="A350" s="39"/>
      <c r="B350" s="39"/>
      <c r="C350" s="41"/>
      <c r="D350" s="41"/>
    </row>
    <row r="351" spans="1:4" ht="12.75">
      <c r="A351" s="39"/>
      <c r="B351" s="39"/>
      <c r="C351" s="41"/>
      <c r="D351" s="41"/>
    </row>
    <row r="352" spans="1:4" ht="12.75">
      <c r="A352" s="39"/>
      <c r="B352" s="39"/>
      <c r="C352" s="41"/>
      <c r="D352" s="41"/>
    </row>
    <row r="353" spans="1:4" ht="12.75">
      <c r="A353" s="39"/>
      <c r="B353" s="39"/>
      <c r="C353" s="41"/>
      <c r="D353" s="41"/>
    </row>
    <row r="354" spans="1:4" ht="12.75">
      <c r="A354" s="39"/>
      <c r="B354" s="39"/>
      <c r="C354" s="41"/>
      <c r="D354" s="41"/>
    </row>
    <row r="355" spans="1:4" ht="12.75">
      <c r="A355" s="39"/>
      <c r="B355" s="39"/>
      <c r="C355" s="41"/>
      <c r="D355" s="41"/>
    </row>
    <row r="356" spans="1:4" ht="12.75">
      <c r="A356" s="39"/>
      <c r="B356" s="39"/>
      <c r="C356" s="41"/>
      <c r="D356" s="41"/>
    </row>
    <row r="357" spans="1:4" ht="12.75">
      <c r="A357" s="39"/>
      <c r="B357" s="39"/>
      <c r="C357" s="41"/>
      <c r="D357" s="41"/>
    </row>
    <row r="358" spans="1:4" ht="12.75">
      <c r="A358" s="39"/>
      <c r="B358" s="39"/>
      <c r="C358" s="41"/>
      <c r="D358" s="41"/>
    </row>
    <row r="359" spans="1:4" ht="12.75">
      <c r="A359" s="39"/>
      <c r="B359" s="39"/>
      <c r="C359" s="41"/>
      <c r="D359" s="41"/>
    </row>
    <row r="360" spans="1:4" ht="12.75">
      <c r="A360" s="39"/>
      <c r="B360" s="39"/>
      <c r="C360" s="41"/>
      <c r="D360" s="41"/>
    </row>
    <row r="361" spans="1:4" ht="12.75">
      <c r="A361" s="39"/>
      <c r="B361" s="39"/>
      <c r="C361" s="41"/>
      <c r="D361" s="41"/>
    </row>
    <row r="362" spans="1:4" ht="12.75">
      <c r="A362" s="39"/>
      <c r="B362" s="39"/>
      <c r="C362" s="41"/>
      <c r="D362" s="41"/>
    </row>
    <row r="363" spans="1:4" ht="12.75">
      <c r="A363" s="39"/>
      <c r="B363" s="39"/>
      <c r="C363" s="41"/>
      <c r="D363" s="41"/>
    </row>
    <row r="364" spans="1:4" ht="12.75">
      <c r="A364" s="39"/>
      <c r="B364" s="39"/>
      <c r="C364" s="41"/>
      <c r="D364" s="41"/>
    </row>
    <row r="365" spans="1:4" ht="12.75">
      <c r="A365" s="39"/>
      <c r="B365" s="39"/>
      <c r="C365" s="41"/>
      <c r="D365" s="41"/>
    </row>
    <row r="366" spans="1:4" ht="12.75">
      <c r="A366" s="39"/>
      <c r="B366" s="39"/>
      <c r="C366" s="41"/>
      <c r="D366" s="41"/>
    </row>
    <row r="367" spans="1:4" ht="12.75">
      <c r="A367" s="39"/>
      <c r="B367" s="39"/>
      <c r="C367" s="41"/>
      <c r="D367" s="41"/>
    </row>
    <row r="368" spans="1:4" ht="12.75">
      <c r="A368" s="39"/>
      <c r="B368" s="39"/>
      <c r="C368" s="41"/>
      <c r="D368" s="41"/>
    </row>
    <row r="369" spans="1:4" ht="12.75">
      <c r="A369" s="39"/>
      <c r="B369" s="39"/>
      <c r="C369" s="41"/>
      <c r="D369" s="41"/>
    </row>
    <row r="370" spans="1:4" ht="12.75">
      <c r="A370" s="39"/>
      <c r="B370" s="39"/>
      <c r="C370" s="41"/>
      <c r="D370" s="41"/>
    </row>
    <row r="371" spans="1:4" ht="12.75">
      <c r="A371" s="39"/>
      <c r="B371" s="39"/>
      <c r="C371" s="41"/>
      <c r="D371" s="41"/>
    </row>
    <row r="372" spans="1:4" ht="12.75">
      <c r="A372" s="39"/>
      <c r="B372" s="39"/>
      <c r="C372" s="41"/>
      <c r="D372" s="41"/>
    </row>
    <row r="373" spans="1:4" ht="12.75">
      <c r="A373" s="39"/>
      <c r="B373" s="39"/>
      <c r="C373" s="41"/>
      <c r="D373" s="41"/>
    </row>
    <row r="374" spans="1:4" ht="12.75">
      <c r="A374" s="39"/>
      <c r="B374" s="39"/>
      <c r="C374" s="41"/>
      <c r="D374" s="41"/>
    </row>
    <row r="375" spans="1:4" ht="12.75">
      <c r="A375" s="39"/>
      <c r="B375" s="39"/>
      <c r="C375" s="41"/>
      <c r="D375" s="41"/>
    </row>
    <row r="376" spans="1:4" ht="12.75">
      <c r="A376" s="39"/>
      <c r="B376" s="39"/>
      <c r="C376" s="41"/>
      <c r="D376" s="41"/>
    </row>
    <row r="377" spans="1:4" ht="12.75">
      <c r="A377" s="39"/>
      <c r="B377" s="39"/>
      <c r="C377" s="41"/>
      <c r="D377" s="41"/>
    </row>
    <row r="378" spans="1:4" ht="12.75">
      <c r="A378" s="39"/>
      <c r="B378" s="39"/>
      <c r="C378" s="41"/>
      <c r="D378" s="41"/>
    </row>
    <row r="379" spans="1:4" ht="12.75">
      <c r="A379" s="39"/>
      <c r="B379" s="39"/>
      <c r="C379" s="41"/>
      <c r="D379" s="41"/>
    </row>
    <row r="380" spans="1:4" ht="12.75">
      <c r="A380" s="39"/>
      <c r="B380" s="39"/>
      <c r="C380" s="41"/>
      <c r="D380" s="41"/>
    </row>
    <row r="381" spans="1:4" ht="12.75">
      <c r="A381" s="39"/>
      <c r="B381" s="39"/>
      <c r="C381" s="41"/>
      <c r="D381" s="41"/>
    </row>
    <row r="382" spans="1:4" ht="12.75">
      <c r="A382" s="39"/>
      <c r="B382" s="39"/>
      <c r="C382" s="41"/>
      <c r="D382" s="41"/>
    </row>
    <row r="383" spans="1:4" ht="12.75">
      <c r="A383" s="39"/>
      <c r="B383" s="39"/>
      <c r="C383" s="41"/>
      <c r="D383" s="41"/>
    </row>
    <row r="384" spans="1:4" ht="12.75">
      <c r="A384" s="39"/>
      <c r="B384" s="39"/>
      <c r="C384" s="41"/>
      <c r="D384" s="41"/>
    </row>
    <row r="385" spans="1:4" ht="12.75">
      <c r="A385" s="39"/>
      <c r="B385" s="39"/>
      <c r="C385" s="41"/>
      <c r="D385" s="41"/>
    </row>
    <row r="386" spans="1:4" ht="12.75">
      <c r="A386" s="39"/>
      <c r="B386" s="39"/>
      <c r="C386" s="41"/>
      <c r="D386" s="41"/>
    </row>
    <row r="387" spans="1:4" ht="12.75">
      <c r="A387" s="39"/>
      <c r="B387" s="39"/>
      <c r="C387" s="41"/>
      <c r="D387" s="41"/>
    </row>
    <row r="388" spans="1:4" ht="12.75">
      <c r="A388" s="39"/>
      <c r="B388" s="39"/>
      <c r="C388" s="41"/>
      <c r="D388" s="41"/>
    </row>
    <row r="389" spans="1:4" ht="12.75">
      <c r="A389" s="39"/>
      <c r="B389" s="39"/>
      <c r="C389" s="41"/>
      <c r="D389" s="41"/>
    </row>
    <row r="390" spans="1:4" ht="12.75">
      <c r="A390" s="39"/>
      <c r="B390" s="39"/>
      <c r="C390" s="41"/>
      <c r="D390" s="41"/>
    </row>
    <row r="391" spans="1:4" ht="12.75">
      <c r="A391" s="39"/>
      <c r="B391" s="39"/>
      <c r="C391" s="41"/>
      <c r="D391" s="41"/>
    </row>
    <row r="392" spans="1:4" ht="12.75">
      <c r="A392" s="39"/>
      <c r="B392" s="39"/>
      <c r="C392" s="41"/>
      <c r="D392" s="41"/>
    </row>
    <row r="393" spans="1:4" ht="12.75">
      <c r="A393" s="39"/>
      <c r="B393" s="39"/>
      <c r="C393" s="41"/>
      <c r="D393" s="41"/>
    </row>
    <row r="394" spans="1:4" ht="12.75">
      <c r="A394" s="39"/>
      <c r="B394" s="39"/>
      <c r="C394" s="41"/>
      <c r="D394" s="41"/>
    </row>
    <row r="395" spans="1:4" ht="12.75">
      <c r="A395" s="39"/>
      <c r="B395" s="39"/>
      <c r="C395" s="41"/>
      <c r="D395" s="41"/>
    </row>
    <row r="396" spans="1:4" ht="12.75">
      <c r="A396" s="39"/>
      <c r="B396" s="39"/>
      <c r="C396" s="41"/>
      <c r="D396" s="41"/>
    </row>
    <row r="397" spans="1:4" ht="12.75">
      <c r="A397" s="39"/>
      <c r="B397" s="39"/>
      <c r="C397" s="41"/>
      <c r="D397" s="41"/>
    </row>
    <row r="398" spans="1:4" ht="12.75">
      <c r="A398" s="39"/>
      <c r="B398" s="39"/>
      <c r="C398" s="41"/>
      <c r="D398" s="41"/>
    </row>
    <row r="399" spans="1:4" ht="12.75">
      <c r="A399" s="39"/>
      <c r="B399" s="39"/>
      <c r="C399" s="41"/>
      <c r="D399" s="41"/>
    </row>
    <row r="400" spans="1:4" ht="12.75">
      <c r="A400" s="39"/>
      <c r="B400" s="39"/>
      <c r="C400" s="41"/>
      <c r="D400" s="41"/>
    </row>
    <row r="401" spans="1:4" ht="12.75">
      <c r="A401" s="39"/>
      <c r="B401" s="39"/>
      <c r="C401" s="41"/>
      <c r="D401" s="41"/>
    </row>
    <row r="402" spans="1:4" ht="12.75">
      <c r="A402" s="39"/>
      <c r="B402" s="39"/>
      <c r="C402" s="41"/>
      <c r="D402" s="41"/>
    </row>
    <row r="403" spans="1:4" ht="12.75">
      <c r="A403" s="39"/>
      <c r="B403" s="39"/>
      <c r="C403" s="41"/>
      <c r="D403" s="41"/>
    </row>
    <row r="404" spans="1:4" ht="12.75">
      <c r="A404" s="39"/>
      <c r="B404" s="39"/>
      <c r="C404" s="41"/>
      <c r="D404" s="41"/>
    </row>
    <row r="405" spans="1:4" ht="12.75">
      <c r="A405" s="39"/>
      <c r="B405" s="39"/>
      <c r="C405" s="41"/>
      <c r="D405" s="41"/>
    </row>
    <row r="406" spans="1:4" ht="12.75">
      <c r="A406" s="39"/>
      <c r="B406" s="39"/>
      <c r="C406" s="41"/>
      <c r="D406" s="41"/>
    </row>
    <row r="407" spans="1:4" ht="12.75">
      <c r="A407" s="39"/>
      <c r="B407" s="39"/>
      <c r="C407" s="41"/>
      <c r="D407" s="41"/>
    </row>
    <row r="408" spans="1:4" ht="12.75">
      <c r="A408" s="39"/>
      <c r="B408" s="39"/>
      <c r="C408" s="41"/>
      <c r="D408" s="41"/>
    </row>
    <row r="409" spans="1:4" ht="12.75">
      <c r="A409" s="39"/>
      <c r="B409" s="39"/>
      <c r="C409" s="41"/>
      <c r="D409" s="41"/>
    </row>
    <row r="410" spans="1:4" ht="12.75">
      <c r="A410" s="39"/>
      <c r="B410" s="39"/>
      <c r="C410" s="41"/>
      <c r="D410" s="41"/>
    </row>
    <row r="411" spans="1:4" ht="12.75">
      <c r="A411" s="39"/>
      <c r="B411" s="39"/>
      <c r="C411" s="41"/>
      <c r="D411" s="41"/>
    </row>
    <row r="412" spans="1:4" ht="12.75">
      <c r="A412" s="39"/>
      <c r="B412" s="39"/>
      <c r="C412" s="41"/>
      <c r="D412" s="41"/>
    </row>
    <row r="413" spans="1:4" ht="12.75">
      <c r="A413" s="39"/>
      <c r="B413" s="39"/>
      <c r="C413" s="41"/>
      <c r="D413" s="41"/>
    </row>
    <row r="414" spans="1:4" ht="12.75">
      <c r="A414" s="39"/>
      <c r="B414" s="39"/>
      <c r="C414" s="41"/>
      <c r="D414" s="41"/>
    </row>
    <row r="415" spans="1:4" ht="12.75">
      <c r="A415" s="39"/>
      <c r="B415" s="39"/>
      <c r="C415" s="41"/>
      <c r="D415" s="41"/>
    </row>
    <row r="416" spans="1:4" ht="12.75">
      <c r="A416" s="39"/>
      <c r="B416" s="39"/>
      <c r="C416" s="41"/>
      <c r="D416" s="41"/>
    </row>
    <row r="417" spans="1:4" ht="12.75">
      <c r="A417" s="39"/>
      <c r="B417" s="39"/>
      <c r="C417" s="41"/>
      <c r="D417" s="41"/>
    </row>
    <row r="418" spans="1:4" ht="12.75">
      <c r="A418" s="39"/>
      <c r="B418" s="39"/>
      <c r="C418" s="41"/>
      <c r="D418" s="41"/>
    </row>
    <row r="419" spans="1:4" ht="12.75">
      <c r="A419" s="39"/>
      <c r="B419" s="39"/>
      <c r="C419" s="41"/>
      <c r="D419" s="41"/>
    </row>
    <row r="420" spans="1:4" ht="12.75">
      <c r="A420" s="39"/>
      <c r="B420" s="39"/>
      <c r="C420" s="41"/>
      <c r="D420" s="41"/>
    </row>
    <row r="421" spans="1:4" ht="12.75">
      <c r="A421" s="39"/>
      <c r="B421" s="39"/>
      <c r="C421" s="41"/>
      <c r="D421" s="41"/>
    </row>
    <row r="422" spans="1:4" ht="12.75">
      <c r="A422" s="39"/>
      <c r="B422" s="39"/>
      <c r="C422" s="41"/>
      <c r="D422" s="41"/>
    </row>
    <row r="423" spans="1:4" ht="12.75">
      <c r="A423" s="39"/>
      <c r="B423" s="39"/>
      <c r="C423" s="41"/>
      <c r="D423" s="41"/>
    </row>
    <row r="424" spans="1:4" ht="12.75">
      <c r="A424" s="39"/>
      <c r="B424" s="39"/>
      <c r="C424" s="41"/>
      <c r="D424" s="41"/>
    </row>
    <row r="425" spans="1:4" ht="12.75">
      <c r="A425" s="39"/>
      <c r="B425" s="39"/>
      <c r="C425" s="41"/>
      <c r="D425" s="41"/>
    </row>
    <row r="426" spans="1:4" ht="12.75">
      <c r="A426" s="39"/>
      <c r="B426" s="39"/>
      <c r="C426" s="41"/>
      <c r="D426" s="41"/>
    </row>
    <row r="427" spans="1:4" ht="12.75">
      <c r="A427" s="39"/>
      <c r="B427" s="39"/>
      <c r="C427" s="41"/>
      <c r="D427" s="41"/>
    </row>
    <row r="428" spans="1:4" ht="12.75">
      <c r="A428" s="39"/>
      <c r="B428" s="39"/>
      <c r="C428" s="41"/>
      <c r="D428" s="41"/>
    </row>
    <row r="429" spans="1:4" ht="12.75">
      <c r="A429" s="39"/>
      <c r="B429" s="39"/>
      <c r="C429" s="41"/>
      <c r="D429" s="41"/>
    </row>
    <row r="430" spans="1:4" ht="12.75">
      <c r="A430" s="39"/>
      <c r="B430" s="39"/>
      <c r="C430" s="41"/>
      <c r="D430" s="41"/>
    </row>
    <row r="431" spans="1:4" ht="12.75">
      <c r="A431" s="39"/>
      <c r="B431" s="39"/>
      <c r="C431" s="41"/>
      <c r="D431" s="41"/>
    </row>
    <row r="432" spans="1:4" ht="12.75">
      <c r="A432" s="39"/>
      <c r="B432" s="39"/>
      <c r="C432" s="41"/>
      <c r="D432" s="41"/>
    </row>
    <row r="433" spans="1:4" ht="12.75">
      <c r="A433" s="39"/>
      <c r="B433" s="39"/>
      <c r="C433" s="41"/>
      <c r="D433" s="41"/>
    </row>
    <row r="434" spans="1:4" ht="12.75">
      <c r="A434" s="39"/>
      <c r="B434" s="39"/>
      <c r="C434" s="41"/>
      <c r="D434" s="41"/>
    </row>
    <row r="435" spans="1:4" ht="12.75">
      <c r="A435" s="39"/>
      <c r="B435" s="39"/>
      <c r="C435" s="41"/>
      <c r="D435" s="41"/>
    </row>
    <row r="436" spans="1:4" ht="12.75">
      <c r="A436" s="39"/>
      <c r="B436" s="39"/>
      <c r="C436" s="41"/>
      <c r="D436" s="41"/>
    </row>
    <row r="437" spans="1:4" ht="12.75">
      <c r="A437" s="39"/>
      <c r="B437" s="39"/>
      <c r="C437" s="41"/>
      <c r="D437" s="41"/>
    </row>
    <row r="438" spans="1:4" ht="12.75">
      <c r="A438" s="39"/>
      <c r="B438" s="39"/>
      <c r="C438" s="41"/>
      <c r="D438" s="41"/>
    </row>
    <row r="439" spans="1:4" ht="12.75">
      <c r="A439" s="39"/>
      <c r="B439" s="39"/>
      <c r="C439" s="41"/>
      <c r="D439" s="41"/>
    </row>
    <row r="440" spans="1:4" ht="12.75">
      <c r="A440" s="39"/>
      <c r="B440" s="39"/>
      <c r="C440" s="41"/>
      <c r="D440" s="41"/>
    </row>
    <row r="441" spans="1:4" ht="12.75">
      <c r="A441" s="39"/>
      <c r="B441" s="39"/>
      <c r="C441" s="41"/>
      <c r="D441" s="41"/>
    </row>
    <row r="442" spans="1:4" ht="12.75">
      <c r="A442" s="39"/>
      <c r="B442" s="39"/>
      <c r="C442" s="41"/>
      <c r="D442" s="41"/>
    </row>
    <row r="443" spans="1:4" ht="12.75">
      <c r="A443" s="39"/>
      <c r="B443" s="39"/>
      <c r="C443" s="41"/>
      <c r="D443" s="41"/>
    </row>
    <row r="444" spans="1:4" ht="12.75">
      <c r="A444" s="39"/>
      <c r="B444" s="39"/>
      <c r="C444" s="41"/>
      <c r="D444" s="41"/>
    </row>
    <row r="445" spans="1:4" ht="12.75">
      <c r="A445" s="39"/>
      <c r="B445" s="39"/>
      <c r="C445" s="41"/>
      <c r="D445" s="41"/>
    </row>
    <row r="446" spans="1:4" ht="12.75">
      <c r="A446" s="39"/>
      <c r="B446" s="39"/>
      <c r="C446" s="41"/>
      <c r="D446" s="41"/>
    </row>
    <row r="447" spans="1:4" ht="12.75">
      <c r="A447" s="39"/>
      <c r="B447" s="39"/>
      <c r="C447" s="41"/>
      <c r="D447" s="41"/>
    </row>
    <row r="448" spans="1:4" ht="12.75">
      <c r="A448" s="39"/>
      <c r="B448" s="39"/>
      <c r="C448" s="41"/>
      <c r="D448" s="41"/>
    </row>
    <row r="449" spans="1:4" ht="12.75">
      <c r="A449" s="39"/>
      <c r="B449" s="39"/>
      <c r="C449" s="41"/>
      <c r="D449" s="41"/>
    </row>
    <row r="450" spans="1:4" ht="12.75">
      <c r="A450" s="39"/>
      <c r="B450" s="39"/>
      <c r="C450" s="41"/>
      <c r="D450" s="41"/>
    </row>
    <row r="451" spans="1:4" ht="12.75">
      <c r="A451" s="39"/>
      <c r="B451" s="39"/>
      <c r="C451" s="41"/>
      <c r="D451" s="41"/>
    </row>
    <row r="452" spans="1:4" ht="12.75">
      <c r="A452" s="39"/>
      <c r="B452" s="39"/>
      <c r="C452" s="41"/>
      <c r="D452" s="41"/>
    </row>
    <row r="453" spans="1:4" ht="12.75">
      <c r="A453" s="39"/>
      <c r="B453" s="39"/>
      <c r="C453" s="41"/>
      <c r="D453" s="41"/>
    </row>
    <row r="454" spans="1:4" ht="12.75">
      <c r="A454" s="39"/>
      <c r="B454" s="39"/>
      <c r="C454" s="41"/>
      <c r="D454" s="41"/>
    </row>
    <row r="455" spans="1:4" ht="12.75">
      <c r="A455" s="39"/>
      <c r="B455" s="39"/>
      <c r="C455" s="41"/>
      <c r="D455" s="41"/>
    </row>
    <row r="456" spans="1:4" ht="12.75">
      <c r="A456" s="39"/>
      <c r="B456" s="39"/>
      <c r="C456" s="41"/>
      <c r="D456" s="41"/>
    </row>
    <row r="457" spans="1:4" ht="12.75">
      <c r="A457" s="39"/>
      <c r="B457" s="39"/>
      <c r="C457" s="41"/>
      <c r="D457" s="41"/>
    </row>
    <row r="458" spans="1:4" ht="12.75">
      <c r="A458" s="39"/>
      <c r="B458" s="39"/>
      <c r="C458" s="41"/>
      <c r="D458" s="41"/>
    </row>
    <row r="459" spans="1:4" ht="12.75">
      <c r="A459" s="39"/>
      <c r="B459" s="39"/>
      <c r="C459" s="41"/>
      <c r="D459" s="41"/>
    </row>
    <row r="460" spans="1:4" ht="12.75">
      <c r="A460" s="39"/>
      <c r="B460" s="39"/>
      <c r="C460" s="41"/>
      <c r="D460" s="41"/>
    </row>
    <row r="461" spans="1:4" ht="12.75">
      <c r="A461" s="39"/>
      <c r="B461" s="39"/>
      <c r="C461" s="41"/>
      <c r="D461" s="41"/>
    </row>
    <row r="462" spans="1:4" ht="12.75">
      <c r="A462" s="39"/>
      <c r="B462" s="39"/>
      <c r="C462" s="41"/>
      <c r="D462" s="41"/>
    </row>
    <row r="463" spans="1:4" ht="12.75">
      <c r="A463" s="39"/>
      <c r="B463" s="39"/>
      <c r="C463" s="41"/>
      <c r="D463" s="41"/>
    </row>
    <row r="464" spans="1:4" ht="12.75">
      <c r="A464" s="39"/>
      <c r="B464" s="39"/>
      <c r="C464" s="41"/>
      <c r="D464" s="41"/>
    </row>
    <row r="465" spans="1:4" ht="12.75">
      <c r="A465" s="39"/>
      <c r="B465" s="39"/>
      <c r="C465" s="41"/>
      <c r="D465" s="41"/>
    </row>
    <row r="466" spans="1:4" ht="12.75">
      <c r="A466" s="39"/>
      <c r="B466" s="39"/>
      <c r="C466" s="41"/>
      <c r="D466" s="41"/>
    </row>
    <row r="467" spans="1:4" ht="12.75">
      <c r="A467" s="39"/>
      <c r="B467" s="39"/>
      <c r="C467" s="41"/>
      <c r="D467" s="41"/>
    </row>
    <row r="468" spans="1:4" ht="12.75">
      <c r="A468" s="39"/>
      <c r="B468" s="39"/>
      <c r="C468" s="41"/>
      <c r="D468" s="41"/>
    </row>
    <row r="469" spans="1:4" ht="12.75">
      <c r="A469" s="39"/>
      <c r="B469" s="39"/>
      <c r="C469" s="41"/>
      <c r="D469" s="41"/>
    </row>
    <row r="470" spans="1:4" ht="12.75">
      <c r="A470" s="39"/>
      <c r="B470" s="39"/>
      <c r="C470" s="41"/>
      <c r="D470" s="41"/>
    </row>
    <row r="471" spans="1:4" ht="12.75">
      <c r="A471" s="39"/>
      <c r="B471" s="39"/>
      <c r="C471" s="41"/>
      <c r="D471" s="41"/>
    </row>
    <row r="472" spans="1:4" ht="12.75">
      <c r="A472" s="39"/>
      <c r="B472" s="39"/>
      <c r="C472" s="41"/>
      <c r="D472" s="41"/>
    </row>
    <row r="473" spans="1:4" ht="12.75">
      <c r="A473" s="39"/>
      <c r="B473" s="39"/>
      <c r="C473" s="41"/>
      <c r="D473" s="41"/>
    </row>
    <row r="474" spans="1:4" ht="12.75">
      <c r="A474" s="39"/>
      <c r="B474" s="39"/>
      <c r="C474" s="41"/>
      <c r="D474" s="41"/>
    </row>
    <row r="475" spans="1:4" ht="12.75">
      <c r="A475" s="39"/>
      <c r="B475" s="39"/>
      <c r="C475" s="41"/>
      <c r="D475" s="41"/>
    </row>
    <row r="476" spans="1:4" ht="12.75">
      <c r="A476" s="39"/>
      <c r="B476" s="39"/>
      <c r="C476" s="41"/>
      <c r="D476" s="41"/>
    </row>
    <row r="477" spans="1:4" ht="12.75">
      <c r="A477" s="39"/>
      <c r="B477" s="39"/>
      <c r="C477" s="41"/>
      <c r="D477" s="41"/>
    </row>
    <row r="478" spans="1:4" ht="12.75">
      <c r="A478" s="39"/>
      <c r="B478" s="39"/>
      <c r="C478" s="41"/>
      <c r="D478" s="41"/>
    </row>
    <row r="479" spans="1:4" ht="12.75">
      <c r="A479" s="39"/>
      <c r="B479" s="39"/>
      <c r="C479" s="41"/>
      <c r="D479" s="41"/>
    </row>
    <row r="480" spans="1:4" ht="12.75">
      <c r="A480" s="39"/>
      <c r="B480" s="39"/>
      <c r="C480" s="41"/>
      <c r="D480" s="41"/>
    </row>
    <row r="481" spans="1:4" ht="12.75">
      <c r="A481" s="39"/>
      <c r="B481" s="39"/>
      <c r="C481" s="41"/>
      <c r="D481" s="41"/>
    </row>
    <row r="482" spans="1:4" ht="12.75">
      <c r="A482" s="39"/>
      <c r="B482" s="39"/>
      <c r="C482" s="41"/>
      <c r="D482" s="41"/>
    </row>
    <row r="483" spans="1:4" ht="12.75">
      <c r="A483" s="39"/>
      <c r="B483" s="39"/>
      <c r="C483" s="41"/>
      <c r="D483" s="41"/>
    </row>
    <row r="484" spans="1:4" ht="12.75">
      <c r="A484" s="39"/>
      <c r="B484" s="39"/>
      <c r="C484" s="41"/>
      <c r="D484" s="41"/>
    </row>
    <row r="485" spans="1:4" ht="12.75">
      <c r="A485" s="39"/>
      <c r="B485" s="39"/>
      <c r="C485" s="41"/>
      <c r="D485" s="41"/>
    </row>
    <row r="486" spans="1:4" ht="12.75">
      <c r="A486" s="39"/>
      <c r="B486" s="39"/>
      <c r="C486" s="41"/>
      <c r="D486" s="41"/>
    </row>
    <row r="487" spans="1:4" ht="12.75">
      <c r="A487" s="39"/>
      <c r="B487" s="39"/>
      <c r="C487" s="41"/>
      <c r="D487" s="41"/>
    </row>
    <row r="488" spans="1:4" ht="12.75">
      <c r="A488" s="39"/>
      <c r="B488" s="39"/>
      <c r="C488" s="41"/>
      <c r="D488" s="41"/>
    </row>
    <row r="489" spans="1:4" ht="12.75">
      <c r="A489" s="39"/>
      <c r="B489" s="39"/>
      <c r="C489" s="41"/>
      <c r="D489" s="41"/>
    </row>
    <row r="490" spans="1:4" ht="12.75">
      <c r="A490" s="39"/>
      <c r="B490" s="39"/>
      <c r="C490" s="41"/>
      <c r="D490" s="41"/>
    </row>
    <row r="491" spans="1:4" ht="12.75">
      <c r="A491" s="39"/>
      <c r="B491" s="39"/>
      <c r="C491" s="41"/>
      <c r="D491" s="41"/>
    </row>
    <row r="492" spans="1:4" ht="12.75">
      <c r="A492" s="39"/>
      <c r="B492" s="39"/>
      <c r="C492" s="41"/>
      <c r="D492" s="41"/>
    </row>
    <row r="493" spans="1:4" ht="12.75">
      <c r="A493" s="39"/>
      <c r="B493" s="39"/>
      <c r="C493" s="41"/>
      <c r="D493" s="41"/>
    </row>
    <row r="494" spans="1:4" ht="12.75">
      <c r="A494" s="39"/>
      <c r="B494" s="39"/>
      <c r="C494" s="41"/>
      <c r="D494" s="41"/>
    </row>
    <row r="495" spans="1:4" ht="12.75">
      <c r="A495" s="39"/>
      <c r="B495" s="39"/>
      <c r="C495" s="41"/>
      <c r="D495" s="41"/>
    </row>
    <row r="496" spans="1:4" ht="12.75">
      <c r="A496" s="39"/>
      <c r="B496" s="39"/>
      <c r="C496" s="41"/>
      <c r="D496" s="41"/>
    </row>
    <row r="497" spans="1:4" ht="12.75">
      <c r="A497" s="39"/>
      <c r="B497" s="39"/>
      <c r="C497" s="41"/>
      <c r="D497" s="41"/>
    </row>
    <row r="498" spans="1:4" ht="12.75">
      <c r="A498" s="39"/>
      <c r="B498" s="39"/>
      <c r="C498" s="41"/>
      <c r="D498" s="41"/>
    </row>
    <row r="499" spans="1:4" ht="12.75">
      <c r="A499" s="39"/>
      <c r="B499" s="39"/>
      <c r="C499" s="41"/>
      <c r="D499" s="41"/>
    </row>
    <row r="500" spans="1:4" ht="12.75">
      <c r="A500" s="39"/>
      <c r="B500" s="39"/>
      <c r="C500" s="41"/>
      <c r="D500" s="41"/>
    </row>
    <row r="501" spans="1:4" ht="12.75">
      <c r="A501" s="39"/>
      <c r="B501" s="39"/>
      <c r="C501" s="41"/>
      <c r="D501" s="41"/>
    </row>
    <row r="502" spans="1:4" ht="12.75">
      <c r="A502" s="39"/>
      <c r="B502" s="39"/>
      <c r="C502" s="41"/>
      <c r="D502" s="41"/>
    </row>
    <row r="503" spans="1:4" ht="12.75">
      <c r="A503" s="39"/>
      <c r="B503" s="39"/>
      <c r="C503" s="41"/>
      <c r="D503" s="41"/>
    </row>
    <row r="504" spans="1:4" ht="12.75">
      <c r="A504" s="39"/>
      <c r="B504" s="39"/>
      <c r="C504" s="41"/>
      <c r="D504" s="41"/>
    </row>
    <row r="505" spans="1:4" ht="12.75">
      <c r="A505" s="39"/>
      <c r="B505" s="39"/>
      <c r="C505" s="41"/>
      <c r="D505" s="41"/>
    </row>
    <row r="506" spans="1:4" ht="12.75">
      <c r="A506" s="39"/>
      <c r="B506" s="39"/>
      <c r="C506" s="41"/>
      <c r="D506" s="41"/>
    </row>
    <row r="507" spans="1:4" ht="12.75">
      <c r="A507" s="39"/>
      <c r="B507" s="39"/>
      <c r="C507" s="41"/>
      <c r="D507" s="41"/>
    </row>
    <row r="508" spans="1:4" ht="12.75">
      <c r="A508" s="39"/>
      <c r="B508" s="39"/>
      <c r="C508" s="41"/>
      <c r="D508" s="41"/>
    </row>
    <row r="509" spans="1:4" ht="12.75">
      <c r="A509" s="39"/>
      <c r="B509" s="39"/>
      <c r="C509" s="41"/>
      <c r="D509" s="41"/>
    </row>
    <row r="510" spans="1:4" ht="12.75">
      <c r="A510" s="39"/>
      <c r="B510" s="39"/>
      <c r="C510" s="41"/>
      <c r="D510" s="41"/>
    </row>
    <row r="511" spans="1:4" ht="12.75">
      <c r="A511" s="39"/>
      <c r="B511" s="39"/>
      <c r="C511" s="41"/>
      <c r="D511" s="41"/>
    </row>
    <row r="512" spans="1:4" ht="12.75">
      <c r="A512" s="39"/>
      <c r="B512" s="39"/>
      <c r="C512" s="41"/>
      <c r="D512" s="41"/>
    </row>
    <row r="513" spans="1:4" ht="12.75">
      <c r="A513" s="39"/>
      <c r="B513" s="39"/>
      <c r="C513" s="41"/>
      <c r="D513" s="41"/>
    </row>
    <row r="514" spans="1:4" ht="12.75">
      <c r="A514" s="39"/>
      <c r="B514" s="39"/>
      <c r="C514" s="41"/>
      <c r="D514" s="41"/>
    </row>
    <row r="515" spans="1:4" ht="12.75">
      <c r="A515" s="39"/>
      <c r="B515" s="39"/>
      <c r="C515" s="41"/>
      <c r="D515" s="41"/>
    </row>
    <row r="516" spans="1:4" ht="12.75">
      <c r="A516" s="39"/>
      <c r="B516" s="39"/>
      <c r="C516" s="41"/>
      <c r="D516" s="41"/>
    </row>
    <row r="517" spans="1:4" ht="12.75">
      <c r="A517" s="39"/>
      <c r="B517" s="39"/>
      <c r="C517" s="41"/>
      <c r="D517" s="41"/>
    </row>
    <row r="518" spans="1:4" ht="12.75">
      <c r="A518" s="39"/>
      <c r="B518" s="39"/>
      <c r="C518" s="41"/>
      <c r="D518" s="41"/>
    </row>
    <row r="519" spans="1:4" ht="12.75">
      <c r="A519" s="39"/>
      <c r="B519" s="39"/>
      <c r="C519" s="41"/>
      <c r="D519" s="41"/>
    </row>
    <row r="520" spans="1:4" ht="12.75">
      <c r="A520" s="39"/>
      <c r="B520" s="39"/>
      <c r="C520" s="41"/>
      <c r="D520" s="41"/>
    </row>
    <row r="521" spans="1:4" ht="12.75">
      <c r="A521" s="39"/>
      <c r="B521" s="39"/>
      <c r="C521" s="41"/>
      <c r="D521" s="41"/>
    </row>
    <row r="522" spans="1:4" ht="12.75">
      <c r="A522" s="39"/>
      <c r="B522" s="39"/>
      <c r="C522" s="41"/>
      <c r="D522" s="41"/>
    </row>
    <row r="523" spans="1:4" ht="12.75">
      <c r="A523" s="39"/>
      <c r="B523" s="39"/>
      <c r="C523" s="41"/>
      <c r="D523" s="41"/>
    </row>
    <row r="524" spans="1:4" ht="12.75">
      <c r="A524" s="39"/>
      <c r="B524" s="39"/>
      <c r="C524" s="41"/>
      <c r="D524" s="41"/>
    </row>
    <row r="525" spans="1:4" ht="12.75">
      <c r="A525" s="39"/>
      <c r="B525" s="39"/>
      <c r="C525" s="41"/>
      <c r="D525" s="41"/>
    </row>
    <row r="526" spans="1:4" ht="12.75">
      <c r="A526" s="39"/>
      <c r="B526" s="39"/>
      <c r="C526" s="41"/>
      <c r="D526" s="41"/>
    </row>
    <row r="527" spans="1:4" ht="12.75">
      <c r="A527" s="39"/>
      <c r="B527" s="39"/>
      <c r="C527" s="41"/>
      <c r="D527" s="41"/>
    </row>
    <row r="528" spans="1:4" ht="12.75">
      <c r="A528" s="39"/>
      <c r="B528" s="39"/>
      <c r="C528" s="41"/>
      <c r="D528" s="41"/>
    </row>
    <row r="529" spans="1:4" ht="12.75">
      <c r="A529" s="39"/>
      <c r="B529" s="39"/>
      <c r="C529" s="41"/>
      <c r="D529" s="41"/>
    </row>
    <row r="530" spans="1:4" ht="12.75">
      <c r="A530" s="39"/>
      <c r="B530" s="39"/>
      <c r="C530" s="41"/>
      <c r="D530" s="41"/>
    </row>
    <row r="531" spans="1:4" ht="12.75">
      <c r="A531" s="39"/>
      <c r="B531" s="39"/>
      <c r="C531" s="41"/>
      <c r="D531" s="41"/>
    </row>
    <row r="532" spans="1:4" ht="12.75">
      <c r="A532" s="39"/>
      <c r="B532" s="39"/>
      <c r="C532" s="41"/>
      <c r="D532" s="41"/>
    </row>
    <row r="533" spans="1:4" ht="12.75">
      <c r="A533" s="39"/>
      <c r="B533" s="39"/>
      <c r="C533" s="41"/>
      <c r="D533" s="41"/>
    </row>
    <row r="534" spans="1:4" ht="12.75">
      <c r="A534" s="39"/>
      <c r="B534" s="39"/>
      <c r="C534" s="41"/>
      <c r="D534" s="41"/>
    </row>
    <row r="535" spans="1:4" ht="12.75">
      <c r="A535" s="39"/>
      <c r="B535" s="39"/>
      <c r="C535" s="41"/>
      <c r="D535" s="41"/>
    </row>
    <row r="536" spans="1:4" ht="12.75">
      <c r="A536" s="39"/>
      <c r="B536" s="39"/>
      <c r="C536" s="41"/>
      <c r="D536" s="41"/>
    </row>
    <row r="537" spans="1:4" ht="12.75">
      <c r="A537" s="39"/>
      <c r="B537" s="39"/>
      <c r="C537" s="41"/>
      <c r="D537" s="41"/>
    </row>
    <row r="538" spans="1:4" ht="12.75">
      <c r="A538" s="39"/>
      <c r="B538" s="39"/>
      <c r="C538" s="41"/>
      <c r="D538" s="41"/>
    </row>
    <row r="539" spans="1:4" ht="12.75">
      <c r="A539" s="39"/>
      <c r="B539" s="39"/>
      <c r="C539" s="41"/>
      <c r="D539" s="41"/>
    </row>
    <row r="540" spans="1:4" ht="12.75">
      <c r="A540" s="39"/>
      <c r="B540" s="39"/>
      <c r="C540" s="41"/>
      <c r="D540" s="41"/>
    </row>
    <row r="541" spans="1:4" ht="12.75">
      <c r="A541" s="39"/>
      <c r="B541" s="39"/>
      <c r="C541" s="41"/>
      <c r="D541" s="41"/>
    </row>
    <row r="542" spans="1:4" ht="12.75">
      <c r="A542" s="39"/>
      <c r="B542" s="39"/>
      <c r="C542" s="41"/>
      <c r="D542" s="41"/>
    </row>
    <row r="543" spans="1:4" ht="12.75">
      <c r="A543" s="39"/>
      <c r="B543" s="39"/>
      <c r="C543" s="41"/>
      <c r="D543" s="41"/>
    </row>
    <row r="544" spans="1:4" ht="12.75">
      <c r="A544" s="39"/>
      <c r="B544" s="39"/>
      <c r="C544" s="41"/>
      <c r="D544" s="41"/>
    </row>
    <row r="545" spans="1:4" ht="12.75">
      <c r="A545" s="39"/>
      <c r="B545" s="39"/>
      <c r="C545" s="41"/>
      <c r="D545" s="41"/>
    </row>
    <row r="546" spans="1:4" ht="12.75">
      <c r="A546" s="39"/>
      <c r="B546" s="39"/>
      <c r="C546" s="41"/>
      <c r="D546" s="41"/>
    </row>
    <row r="547" spans="1:4" ht="12.75">
      <c r="A547" s="39"/>
      <c r="B547" s="39"/>
      <c r="C547" s="41"/>
      <c r="D547" s="41"/>
    </row>
    <row r="548" spans="1:4" ht="12.75">
      <c r="A548" s="39"/>
      <c r="B548" s="39"/>
      <c r="C548" s="41"/>
      <c r="D548" s="41"/>
    </row>
    <row r="549" spans="1:4" ht="12.75">
      <c r="A549" s="39"/>
      <c r="B549" s="39"/>
      <c r="C549" s="41"/>
      <c r="D549" s="41"/>
    </row>
    <row r="550" spans="1:4" ht="12.75">
      <c r="A550" s="39"/>
      <c r="B550" s="39"/>
      <c r="C550" s="41"/>
      <c r="D550" s="41"/>
    </row>
    <row r="551" spans="1:4" ht="12.75">
      <c r="A551" s="39"/>
      <c r="B551" s="39"/>
      <c r="C551" s="41"/>
      <c r="D551" s="41"/>
    </row>
    <row r="552" spans="1:4" ht="12.75">
      <c r="A552" s="39"/>
      <c r="B552" s="39"/>
      <c r="C552" s="41"/>
      <c r="D552" s="41"/>
    </row>
    <row r="553" spans="1:4" ht="12.75">
      <c r="A553" s="39"/>
      <c r="B553" s="39"/>
      <c r="C553" s="41"/>
      <c r="D553" s="41"/>
    </row>
    <row r="554" spans="1:4" ht="12.75">
      <c r="A554" s="39"/>
      <c r="B554" s="39"/>
      <c r="C554" s="41"/>
      <c r="D554" s="41"/>
    </row>
    <row r="555" spans="1:4" ht="12.75">
      <c r="A555" s="39"/>
      <c r="B555" s="39"/>
      <c r="C555" s="41"/>
      <c r="D555" s="41"/>
    </row>
    <row r="556" spans="1:4" ht="12.75">
      <c r="A556" s="39"/>
      <c r="B556" s="39"/>
      <c r="C556" s="41"/>
      <c r="D556" s="41"/>
    </row>
    <row r="557" spans="1:4" ht="12.75">
      <c r="A557" s="39"/>
      <c r="B557" s="39"/>
      <c r="C557" s="41"/>
      <c r="D557" s="41"/>
    </row>
    <row r="558" spans="1:4" ht="12.75">
      <c r="A558" s="39"/>
      <c r="B558" s="39"/>
      <c r="C558" s="41"/>
      <c r="D558" s="41"/>
    </row>
    <row r="559" spans="1:4" ht="12.75">
      <c r="A559" s="39"/>
      <c r="B559" s="39"/>
      <c r="C559" s="41"/>
      <c r="D559" s="41"/>
    </row>
    <row r="560" spans="1:4" ht="12.75">
      <c r="A560" s="39"/>
      <c r="B560" s="39"/>
      <c r="C560" s="41"/>
      <c r="D560" s="41"/>
    </row>
    <row r="561" spans="1:4" ht="12.75">
      <c r="A561" s="39"/>
      <c r="B561" s="39"/>
      <c r="C561" s="41"/>
      <c r="D561" s="41"/>
    </row>
    <row r="562" spans="1:4" ht="12.75">
      <c r="A562" s="39"/>
      <c r="B562" s="39"/>
      <c r="C562" s="41"/>
      <c r="D562" s="41"/>
    </row>
    <row r="563" spans="1:4" ht="12.75">
      <c r="A563" s="39"/>
      <c r="B563" s="39"/>
      <c r="C563" s="41"/>
      <c r="D563" s="41"/>
    </row>
    <row r="564" spans="1:4" ht="12.75">
      <c r="A564" s="39"/>
      <c r="B564" s="39"/>
      <c r="C564" s="41"/>
      <c r="D564" s="41"/>
    </row>
    <row r="565" spans="1:4" ht="12.75">
      <c r="A565" s="39"/>
      <c r="B565" s="39"/>
      <c r="C565" s="41"/>
      <c r="D565" s="41"/>
    </row>
    <row r="566" spans="1:4" ht="12.75">
      <c r="A566" s="39"/>
      <c r="B566" s="39"/>
      <c r="C566" s="41"/>
      <c r="D566" s="41"/>
    </row>
    <row r="567" spans="1:4" ht="12.75">
      <c r="A567" s="39"/>
      <c r="B567" s="39"/>
      <c r="C567" s="41"/>
      <c r="D567" s="41"/>
    </row>
    <row r="568" spans="1:4" ht="12.75">
      <c r="A568" s="39"/>
      <c r="B568" s="39"/>
      <c r="C568" s="41"/>
      <c r="D568" s="41"/>
    </row>
    <row r="569" spans="1:4" ht="12.75">
      <c r="A569" s="39"/>
      <c r="B569" s="39"/>
      <c r="C569" s="41"/>
      <c r="D569" s="41"/>
    </row>
    <row r="570" spans="1:4" ht="12.75">
      <c r="A570" s="39"/>
      <c r="B570" s="39"/>
      <c r="C570" s="41"/>
      <c r="D570" s="41"/>
    </row>
    <row r="571" spans="1:4" ht="12.75">
      <c r="A571" s="39"/>
      <c r="B571" s="39"/>
      <c r="C571" s="41"/>
      <c r="D571" s="41"/>
    </row>
    <row r="572" spans="1:4" ht="12.75">
      <c r="A572" s="39"/>
      <c r="B572" s="39"/>
      <c r="C572" s="41"/>
      <c r="D572" s="41"/>
    </row>
    <row r="573" spans="1:4" ht="12.75">
      <c r="A573" s="39"/>
      <c r="B573" s="39"/>
      <c r="C573" s="41"/>
      <c r="D573" s="41"/>
    </row>
    <row r="574" spans="1:4" ht="12.75">
      <c r="A574" s="39"/>
      <c r="B574" s="39"/>
      <c r="C574" s="41"/>
      <c r="D574" s="41"/>
    </row>
    <row r="575" spans="1:4" ht="12.75">
      <c r="A575" s="39"/>
      <c r="B575" s="39"/>
      <c r="C575" s="41"/>
      <c r="D575" s="41"/>
    </row>
    <row r="576" spans="1:4" ht="12.75">
      <c r="A576" s="39"/>
      <c r="B576" s="39"/>
      <c r="C576" s="41"/>
      <c r="D576" s="41"/>
    </row>
    <row r="577" spans="1:4" ht="12.75">
      <c r="A577" s="39"/>
      <c r="B577" s="39"/>
      <c r="C577" s="41"/>
      <c r="D577" s="41"/>
    </row>
    <row r="578" spans="1:4" ht="12.75">
      <c r="A578" s="39"/>
      <c r="B578" s="39"/>
      <c r="C578" s="41"/>
      <c r="D578" s="41"/>
    </row>
    <row r="579" spans="1:4" ht="12.75">
      <c r="A579" s="39"/>
      <c r="B579" s="39"/>
      <c r="C579" s="41"/>
      <c r="D579" s="41"/>
    </row>
    <row r="580" spans="1:4" ht="12.75">
      <c r="A580" s="39"/>
      <c r="B580" s="39"/>
      <c r="C580" s="41"/>
      <c r="D580" s="41"/>
    </row>
    <row r="581" spans="1:4" ht="12.75">
      <c r="A581" s="39"/>
      <c r="B581" s="39"/>
      <c r="C581" s="41"/>
      <c r="D581" s="41"/>
    </row>
    <row r="582" spans="1:4" ht="12.75">
      <c r="A582" s="39"/>
      <c r="B582" s="39"/>
      <c r="C582" s="41"/>
      <c r="D582" s="41"/>
    </row>
    <row r="583" spans="1:4" ht="12.75">
      <c r="A583" s="39"/>
      <c r="B583" s="39"/>
      <c r="C583" s="41"/>
      <c r="D583" s="41"/>
    </row>
    <row r="584" spans="1:4" ht="12.75">
      <c r="A584" s="39"/>
      <c r="B584" s="39"/>
      <c r="C584" s="41"/>
      <c r="D584" s="41"/>
    </row>
    <row r="585" spans="1:4" ht="12.75">
      <c r="A585" s="39"/>
      <c r="B585" s="39"/>
      <c r="C585" s="41"/>
      <c r="D585" s="41"/>
    </row>
    <row r="586" spans="1:4" ht="12.75">
      <c r="A586" s="39"/>
      <c r="B586" s="39"/>
      <c r="C586" s="41"/>
      <c r="D586" s="41"/>
    </row>
    <row r="587" spans="1:4" ht="12.75">
      <c r="A587" s="39"/>
      <c r="B587" s="39"/>
      <c r="C587" s="41"/>
      <c r="D587" s="41"/>
    </row>
    <row r="588" spans="1:4" ht="12.75">
      <c r="A588" s="39"/>
      <c r="B588" s="39"/>
      <c r="C588" s="41"/>
      <c r="D588" s="41"/>
    </row>
    <row r="589" spans="1:4" ht="12.75">
      <c r="A589" s="39"/>
      <c r="B589" s="39"/>
      <c r="C589" s="41"/>
      <c r="D589" s="41"/>
    </row>
    <row r="590" spans="1:4" ht="12.75">
      <c r="A590" s="39"/>
      <c r="B590" s="39"/>
      <c r="C590" s="41"/>
      <c r="D590" s="41"/>
    </row>
    <row r="591" spans="1:4" ht="12.75">
      <c r="A591" s="39"/>
      <c r="B591" s="39"/>
      <c r="C591" s="41"/>
      <c r="D591" s="41"/>
    </row>
    <row r="592" spans="1:4" ht="12.75">
      <c r="A592" s="39"/>
      <c r="B592" s="39"/>
      <c r="C592" s="41"/>
      <c r="D592" s="41"/>
    </row>
    <row r="593" spans="1:4" ht="12.75">
      <c r="A593" s="39"/>
      <c r="B593" s="39"/>
      <c r="C593" s="41"/>
      <c r="D593" s="41"/>
    </row>
    <row r="594" spans="1:4" ht="12.75">
      <c r="A594" s="39"/>
      <c r="B594" s="39"/>
      <c r="C594" s="41"/>
      <c r="D594" s="41"/>
    </row>
    <row r="595" spans="1:4" ht="12.75">
      <c r="A595" s="39"/>
      <c r="B595" s="39"/>
      <c r="C595" s="41"/>
      <c r="D595" s="41"/>
    </row>
    <row r="596" spans="1:4" ht="12.75">
      <c r="A596" s="39"/>
      <c r="B596" s="39"/>
      <c r="C596" s="41"/>
      <c r="D596" s="41"/>
    </row>
    <row r="597" spans="1:4" ht="12.75">
      <c r="A597" s="39"/>
      <c r="B597" s="39"/>
      <c r="C597" s="41"/>
      <c r="D597" s="41"/>
    </row>
    <row r="598" spans="1:4" ht="12.75">
      <c r="A598" s="39"/>
      <c r="B598" s="39"/>
      <c r="C598" s="41"/>
      <c r="D598" s="41"/>
    </row>
    <row r="599" spans="1:4" ht="12.75">
      <c r="A599" s="39"/>
      <c r="B599" s="39"/>
      <c r="C599" s="41"/>
      <c r="D599" s="41"/>
    </row>
    <row r="600" spans="1:4" ht="12.75">
      <c r="A600" s="39"/>
      <c r="B600" s="39"/>
      <c r="C600" s="41"/>
      <c r="D600" s="41"/>
    </row>
    <row r="601" spans="1:4" ht="12.75">
      <c r="A601" s="39"/>
      <c r="B601" s="39"/>
      <c r="C601" s="41"/>
      <c r="D601" s="41"/>
    </row>
    <row r="602" spans="1:4" ht="12.75">
      <c r="A602" s="39"/>
      <c r="B602" s="39"/>
      <c r="C602" s="41"/>
      <c r="D602" s="41"/>
    </row>
    <row r="603" spans="1:4" ht="12.75">
      <c r="A603" s="39"/>
      <c r="B603" s="39"/>
      <c r="C603" s="41"/>
      <c r="D603" s="41"/>
    </row>
    <row r="604" spans="1:4" ht="12.75">
      <c r="A604" s="39"/>
      <c r="B604" s="39"/>
      <c r="C604" s="41"/>
      <c r="D604" s="41"/>
    </row>
    <row r="605" spans="1:4" ht="12.75">
      <c r="A605" s="39"/>
      <c r="B605" s="39"/>
      <c r="C605" s="41"/>
      <c r="D605" s="41"/>
    </row>
    <row r="606" spans="1:4" ht="12.75">
      <c r="A606" s="39"/>
      <c r="B606" s="39"/>
      <c r="C606" s="41"/>
      <c r="D606" s="41"/>
    </row>
    <row r="607" spans="1:4" ht="12.75">
      <c r="A607" s="39"/>
      <c r="B607" s="39"/>
      <c r="C607" s="41"/>
      <c r="D607" s="41"/>
    </row>
    <row r="608" spans="1:4" ht="12.75">
      <c r="A608" s="39"/>
      <c r="B608" s="39"/>
      <c r="C608" s="41"/>
      <c r="D608" s="41"/>
    </row>
    <row r="609" spans="1:4" ht="12.75">
      <c r="A609" s="39"/>
      <c r="B609" s="39"/>
      <c r="C609" s="41"/>
      <c r="D609" s="41"/>
    </row>
    <row r="610" spans="1:4" ht="12.75">
      <c r="A610" s="39"/>
      <c r="B610" s="39"/>
      <c r="C610" s="41"/>
      <c r="D610" s="41"/>
    </row>
    <row r="611" spans="1:4" ht="12.75">
      <c r="A611" s="39"/>
      <c r="B611" s="39"/>
      <c r="C611" s="41"/>
      <c r="D611" s="41"/>
    </row>
    <row r="612" spans="1:4" ht="12.75">
      <c r="A612" s="39"/>
      <c r="B612" s="39"/>
      <c r="C612" s="41"/>
      <c r="D612" s="41"/>
    </row>
    <row r="613" spans="1:4" ht="12.75">
      <c r="A613" s="39"/>
      <c r="B613" s="39"/>
      <c r="C613" s="41"/>
      <c r="D613" s="41"/>
    </row>
    <row r="614" spans="1:4" ht="12.75">
      <c r="A614" s="39"/>
      <c r="B614" s="39"/>
      <c r="C614" s="41"/>
      <c r="D614" s="41"/>
    </row>
    <row r="615" spans="1:4" ht="12.75">
      <c r="A615" s="39"/>
      <c r="B615" s="39"/>
      <c r="C615" s="41"/>
      <c r="D615" s="41"/>
    </row>
    <row r="616" spans="1:4" ht="12.75">
      <c r="A616" s="39"/>
      <c r="B616" s="39"/>
      <c r="C616" s="41"/>
      <c r="D616" s="41"/>
    </row>
    <row r="617" spans="1:4" ht="12.75">
      <c r="A617" s="39"/>
      <c r="B617" s="39"/>
      <c r="C617" s="41"/>
      <c r="D617" s="41"/>
    </row>
    <row r="618" spans="1:4" ht="12.75">
      <c r="A618" s="39"/>
      <c r="B618" s="39"/>
      <c r="C618" s="41"/>
      <c r="D618" s="41"/>
    </row>
    <row r="619" spans="1:4" ht="12.75">
      <c r="A619" s="39"/>
      <c r="B619" s="39"/>
      <c r="C619" s="41"/>
      <c r="D619" s="41"/>
    </row>
    <row r="620" spans="1:4" ht="12.75">
      <c r="A620" s="39"/>
      <c r="B620" s="39"/>
      <c r="C620" s="41"/>
      <c r="D620" s="41"/>
    </row>
    <row r="621" spans="1:4" ht="12.75">
      <c r="A621" s="39"/>
      <c r="B621" s="39"/>
      <c r="C621" s="41"/>
      <c r="D621" s="41"/>
    </row>
    <row r="622" spans="1:4" ht="12.75">
      <c r="A622" s="39"/>
      <c r="B622" s="39"/>
      <c r="C622" s="41"/>
      <c r="D622" s="41"/>
    </row>
    <row r="623" spans="1:4" ht="12.75">
      <c r="A623" s="39"/>
      <c r="B623" s="39"/>
      <c r="C623" s="41"/>
      <c r="D623" s="41"/>
    </row>
    <row r="624" spans="1:4" ht="12.75">
      <c r="A624" s="39"/>
      <c r="B624" s="39"/>
      <c r="C624" s="41"/>
      <c r="D624" s="41"/>
    </row>
    <row r="625" spans="1:4" ht="12.75">
      <c r="A625" s="39"/>
      <c r="B625" s="39"/>
      <c r="C625" s="41"/>
      <c r="D625" s="41"/>
    </row>
    <row r="626" spans="1:4" ht="12.75">
      <c r="A626" s="39"/>
      <c r="B626" s="39"/>
      <c r="C626" s="41"/>
      <c r="D626" s="41"/>
    </row>
    <row r="627" spans="1:4" ht="12.75">
      <c r="A627" s="39"/>
      <c r="B627" s="39"/>
      <c r="C627" s="41"/>
      <c r="D627" s="41"/>
    </row>
    <row r="628" spans="1:4" ht="12.75">
      <c r="A628" s="39"/>
      <c r="B628" s="39"/>
      <c r="C628" s="41"/>
      <c r="D628" s="41"/>
    </row>
    <row r="629" spans="1:4" ht="12.75">
      <c r="A629" s="39"/>
      <c r="B629" s="39"/>
      <c r="C629" s="41"/>
      <c r="D629" s="41"/>
    </row>
    <row r="630" spans="1:4" ht="12.75">
      <c r="A630" s="39"/>
      <c r="B630" s="39"/>
      <c r="C630" s="41"/>
      <c r="D630" s="41"/>
    </row>
    <row r="631" spans="1:4" ht="12.75">
      <c r="A631" s="39"/>
      <c r="B631" s="39"/>
      <c r="C631" s="41"/>
      <c r="D631" s="41"/>
    </row>
    <row r="632" spans="1:4" ht="12.75">
      <c r="A632" s="39"/>
      <c r="B632" s="39"/>
      <c r="C632" s="41"/>
      <c r="D632" s="41"/>
    </row>
    <row r="633" spans="1:4" ht="12.75">
      <c r="A633" s="39"/>
      <c r="B633" s="39"/>
      <c r="C633" s="41"/>
      <c r="D633" s="41"/>
    </row>
    <row r="634" spans="1:4" ht="12.75">
      <c r="A634" s="39"/>
      <c r="B634" s="39"/>
      <c r="C634" s="41"/>
      <c r="D634" s="41"/>
    </row>
    <row r="635" spans="1:4" ht="12.75">
      <c r="A635" s="39"/>
      <c r="B635" s="39"/>
      <c r="C635" s="41"/>
      <c r="D635" s="41"/>
    </row>
    <row r="636" spans="1:4" ht="12.75">
      <c r="A636" s="39"/>
      <c r="B636" s="39"/>
      <c r="C636" s="41"/>
      <c r="D636" s="41"/>
    </row>
    <row r="637" spans="1:4" ht="12.75">
      <c r="A637" s="39"/>
      <c r="B637" s="39"/>
      <c r="C637" s="41"/>
      <c r="D637" s="41"/>
    </row>
    <row r="638" spans="1:4" ht="12.75">
      <c r="A638" s="39"/>
      <c r="B638" s="39"/>
      <c r="C638" s="41"/>
      <c r="D638" s="41"/>
    </row>
    <row r="639" spans="1:4" ht="12.75">
      <c r="A639" s="39"/>
      <c r="B639" s="39"/>
      <c r="C639" s="41"/>
      <c r="D639" s="41"/>
    </row>
    <row r="640" spans="1:4" ht="12.75">
      <c r="A640" s="39"/>
      <c r="B640" s="39"/>
      <c r="C640" s="41"/>
      <c r="D640" s="41"/>
    </row>
    <row r="641" spans="1:4" ht="12.75">
      <c r="A641" s="39"/>
      <c r="B641" s="39"/>
      <c r="C641" s="41"/>
      <c r="D641" s="41"/>
    </row>
    <row r="642" spans="1:4" ht="12.75">
      <c r="A642" s="39"/>
      <c r="B642" s="39"/>
      <c r="C642" s="41"/>
      <c r="D642" s="41"/>
    </row>
    <row r="643" spans="1:4" ht="12.75">
      <c r="A643" s="39"/>
      <c r="B643" s="39"/>
      <c r="C643" s="41"/>
      <c r="D643" s="41"/>
    </row>
    <row r="644" spans="1:4" ht="12.75">
      <c r="A644" s="39"/>
      <c r="B644" s="39"/>
      <c r="C644" s="41"/>
      <c r="D644" s="41"/>
    </row>
    <row r="645" spans="1:4" ht="12.75">
      <c r="A645" s="39"/>
      <c r="B645" s="39"/>
      <c r="C645" s="41"/>
      <c r="D645" s="41"/>
    </row>
    <row r="646" spans="1:4" ht="12.75">
      <c r="A646" s="39"/>
      <c r="B646" s="39"/>
      <c r="C646" s="41"/>
      <c r="D646" s="41"/>
    </row>
    <row r="647" spans="1:4" ht="12.75">
      <c r="A647" s="39"/>
      <c r="B647" s="39"/>
      <c r="C647" s="41"/>
      <c r="D647" s="41"/>
    </row>
    <row r="648" spans="1:4" ht="12.75">
      <c r="A648" s="39"/>
      <c r="B648" s="39"/>
      <c r="C648" s="41"/>
      <c r="D648" s="41"/>
    </row>
    <row r="649" spans="1:4" ht="12.75">
      <c r="A649" s="39"/>
      <c r="B649" s="39"/>
      <c r="C649" s="41"/>
      <c r="D649" s="41"/>
    </row>
    <row r="650" spans="1:4" ht="12.75">
      <c r="A650" s="39"/>
      <c r="B650" s="39"/>
      <c r="C650" s="41"/>
      <c r="D650" s="41"/>
    </row>
    <row r="651" spans="1:4" ht="12.75">
      <c r="A651" s="39"/>
      <c r="B651" s="39"/>
      <c r="C651" s="41"/>
      <c r="D651" s="41"/>
    </row>
    <row r="652" spans="1:4" ht="12.75">
      <c r="A652" s="39"/>
      <c r="B652" s="39"/>
      <c r="C652" s="41"/>
      <c r="D652" s="41"/>
    </row>
    <row r="653" spans="1:4" ht="12.75">
      <c r="A653" s="39"/>
      <c r="B653" s="39"/>
      <c r="C653" s="41"/>
      <c r="D653" s="41"/>
    </row>
    <row r="654" spans="1:4" ht="12.75">
      <c r="A654" s="39"/>
      <c r="B654" s="39"/>
      <c r="C654" s="41"/>
      <c r="D654" s="41"/>
    </row>
    <row r="655" spans="1:4" ht="12.75">
      <c r="A655" s="39"/>
      <c r="B655" s="39"/>
      <c r="C655" s="41"/>
      <c r="D655" s="41"/>
    </row>
    <row r="656" spans="1:4" ht="12.75">
      <c r="A656" s="39"/>
      <c r="B656" s="39"/>
      <c r="C656" s="41"/>
      <c r="D656" s="41"/>
    </row>
    <row r="657" spans="1:4" ht="12.75">
      <c r="A657" s="39"/>
      <c r="B657" s="39"/>
      <c r="C657" s="41"/>
      <c r="D657" s="41"/>
    </row>
    <row r="658" spans="1:4" ht="12.75">
      <c r="A658" s="39"/>
      <c r="B658" s="39"/>
      <c r="C658" s="41"/>
      <c r="D658" s="41"/>
    </row>
    <row r="659" spans="1:4" ht="12.75">
      <c r="A659" s="39"/>
      <c r="B659" s="39"/>
      <c r="C659" s="41"/>
      <c r="D659" s="41"/>
    </row>
    <row r="660" spans="1:4" ht="12.75">
      <c r="A660" s="39"/>
      <c r="B660" s="39"/>
      <c r="C660" s="41"/>
      <c r="D660" s="41"/>
    </row>
    <row r="661" spans="1:4" ht="12.75">
      <c r="A661" s="39"/>
      <c r="B661" s="39"/>
      <c r="C661" s="41"/>
      <c r="D661" s="41"/>
    </row>
    <row r="662" spans="1:4" ht="12.75">
      <c r="A662" s="39"/>
      <c r="B662" s="39"/>
      <c r="C662" s="41"/>
      <c r="D662" s="41"/>
    </row>
    <row r="663" spans="1:4" ht="12.75">
      <c r="A663" s="39"/>
      <c r="B663" s="39"/>
      <c r="C663" s="41"/>
      <c r="D663" s="41"/>
    </row>
    <row r="664" spans="1:4" ht="12.75">
      <c r="A664" s="39"/>
      <c r="B664" s="39"/>
      <c r="C664" s="41"/>
      <c r="D664" s="41"/>
    </row>
    <row r="665" spans="1:4" ht="12.75">
      <c r="A665" s="39"/>
      <c r="B665" s="39"/>
      <c r="C665" s="41"/>
      <c r="D665" s="41"/>
    </row>
    <row r="666" spans="1:4" ht="12.75">
      <c r="A666" s="39"/>
      <c r="B666" s="39"/>
      <c r="C666" s="41"/>
      <c r="D666" s="41"/>
    </row>
    <row r="667" spans="1:4" ht="12.75">
      <c r="A667" s="39"/>
      <c r="B667" s="39"/>
      <c r="C667" s="41"/>
      <c r="D667" s="41"/>
    </row>
    <row r="668" spans="1:4" ht="12.75">
      <c r="A668" s="39"/>
      <c r="B668" s="39"/>
      <c r="C668" s="41"/>
      <c r="D668" s="41"/>
    </row>
    <row r="669" spans="1:4" ht="12.75">
      <c r="A669" s="39"/>
      <c r="B669" s="39"/>
      <c r="C669" s="41"/>
      <c r="D669" s="41"/>
    </row>
    <row r="670" spans="1:4" ht="12.75">
      <c r="A670" s="39"/>
      <c r="B670" s="39"/>
      <c r="C670" s="41"/>
      <c r="D670" s="41"/>
    </row>
    <row r="671" spans="1:4" ht="12.75">
      <c r="A671" s="39"/>
      <c r="B671" s="39"/>
      <c r="C671" s="41"/>
      <c r="D671" s="41"/>
    </row>
    <row r="672" spans="1:4" ht="12.75">
      <c r="A672" s="39"/>
      <c r="B672" s="39"/>
      <c r="C672" s="41"/>
      <c r="D672" s="41"/>
    </row>
    <row r="673" spans="1:4" ht="12.75">
      <c r="A673" s="39"/>
      <c r="B673" s="39"/>
      <c r="C673" s="41"/>
      <c r="D673" s="41"/>
    </row>
    <row r="674" spans="1:4" ht="12.75">
      <c r="A674" s="39"/>
      <c r="B674" s="39"/>
      <c r="C674" s="41"/>
      <c r="D674" s="41"/>
    </row>
    <row r="675" spans="1:4" ht="12.75">
      <c r="A675" s="39"/>
      <c r="B675" s="39"/>
      <c r="C675" s="41"/>
      <c r="D675" s="41"/>
    </row>
    <row r="676" spans="1:4" ht="12.75">
      <c r="A676" s="39"/>
      <c r="B676" s="39"/>
      <c r="C676" s="41"/>
      <c r="D676" s="41"/>
    </row>
    <row r="677" spans="1:4" ht="12.75">
      <c r="A677" s="39"/>
      <c r="B677" s="39"/>
      <c r="C677" s="41"/>
      <c r="D677" s="41"/>
    </row>
    <row r="678" spans="1:4" ht="12.75">
      <c r="A678" s="39"/>
      <c r="B678" s="39"/>
      <c r="C678" s="41"/>
      <c r="D678" s="41"/>
    </row>
    <row r="679" spans="1:4" ht="12.75">
      <c r="A679" s="39"/>
      <c r="B679" s="39"/>
      <c r="C679" s="41"/>
      <c r="D679" s="41"/>
    </row>
    <row r="680" spans="1:4" ht="12.75">
      <c r="A680" s="39"/>
      <c r="B680" s="39"/>
      <c r="C680" s="41"/>
      <c r="D680" s="41"/>
    </row>
    <row r="681" spans="1:4" ht="12.75">
      <c r="A681" s="39"/>
      <c r="B681" s="39"/>
      <c r="C681" s="41"/>
      <c r="D681" s="41"/>
    </row>
    <row r="682" spans="1:4" ht="12.75">
      <c r="A682" s="39"/>
      <c r="B682" s="39"/>
      <c r="C682" s="41"/>
      <c r="D682" s="41"/>
    </row>
    <row r="683" spans="1:4" ht="12.75">
      <c r="A683" s="39"/>
      <c r="B683" s="39"/>
      <c r="C683" s="41"/>
      <c r="D683" s="41"/>
    </row>
    <row r="684" spans="1:4" ht="12.75">
      <c r="A684" s="39"/>
      <c r="B684" s="39"/>
      <c r="C684" s="41"/>
      <c r="D684" s="41"/>
    </row>
    <row r="685" spans="1:4" ht="12.75">
      <c r="A685" s="39"/>
      <c r="B685" s="39"/>
      <c r="C685" s="41"/>
      <c r="D685" s="41"/>
    </row>
    <row r="686" spans="1:4" ht="12.75">
      <c r="A686" s="39"/>
      <c r="B686" s="39"/>
      <c r="C686" s="41"/>
      <c r="D686" s="41"/>
    </row>
    <row r="687" spans="1:4" ht="12.75">
      <c r="A687" s="39"/>
      <c r="B687" s="39"/>
      <c r="C687" s="41"/>
      <c r="D687" s="41"/>
    </row>
    <row r="688" spans="1:4" ht="12.75">
      <c r="A688" s="39"/>
      <c r="B688" s="39"/>
      <c r="C688" s="41"/>
      <c r="D688" s="41"/>
    </row>
    <row r="689" spans="1:4" ht="12.75">
      <c r="A689" s="39"/>
      <c r="B689" s="39"/>
      <c r="C689" s="41"/>
      <c r="D689" s="41"/>
    </row>
    <row r="690" spans="1:4" ht="12.75">
      <c r="A690" s="39"/>
      <c r="B690" s="39"/>
      <c r="C690" s="41"/>
      <c r="D690" s="41"/>
    </row>
    <row r="691" spans="1:4" ht="12.75">
      <c r="A691" s="39"/>
      <c r="B691" s="39"/>
      <c r="C691" s="41"/>
      <c r="D691" s="41"/>
    </row>
    <row r="692" spans="1:4" ht="12.75">
      <c r="A692" s="39"/>
      <c r="B692" s="39"/>
      <c r="C692" s="41"/>
      <c r="D692" s="41"/>
    </row>
    <row r="693" spans="1:4" ht="12.75">
      <c r="A693" s="39"/>
      <c r="B693" s="39"/>
      <c r="C693" s="41"/>
      <c r="D693" s="41"/>
    </row>
    <row r="694" spans="1:4" ht="12.75">
      <c r="A694" s="39"/>
      <c r="B694" s="39"/>
      <c r="C694" s="41"/>
      <c r="D694" s="41"/>
    </row>
    <row r="695" spans="1:4" ht="12.75">
      <c r="A695" s="39"/>
      <c r="B695" s="39"/>
      <c r="C695" s="41"/>
      <c r="D695" s="41"/>
    </row>
    <row r="696" spans="1:4" ht="12.75">
      <c r="A696" s="39"/>
      <c r="B696" s="39"/>
      <c r="C696" s="41"/>
      <c r="D696" s="41"/>
    </row>
    <row r="697" spans="1:4" ht="12.75">
      <c r="A697" s="39"/>
      <c r="B697" s="39"/>
      <c r="C697" s="41"/>
      <c r="D697" s="41"/>
    </row>
    <row r="698" spans="1:4" ht="12.75">
      <c r="A698" s="39"/>
      <c r="B698" s="39"/>
      <c r="C698" s="41"/>
      <c r="D698" s="41"/>
    </row>
    <row r="699" spans="1:4" ht="12.75">
      <c r="A699" s="39"/>
      <c r="B699" s="39"/>
      <c r="C699" s="41"/>
      <c r="D699" s="41"/>
    </row>
    <row r="700" spans="1:4" ht="12.75">
      <c r="A700" s="39"/>
      <c r="B700" s="39"/>
      <c r="C700" s="41"/>
      <c r="D700" s="41"/>
    </row>
    <row r="701" spans="1:4" ht="12.75">
      <c r="A701" s="39"/>
      <c r="B701" s="39"/>
      <c r="C701" s="41"/>
      <c r="D701" s="41"/>
    </row>
    <row r="702" spans="1:4" ht="12.75">
      <c r="A702" s="39"/>
      <c r="B702" s="39"/>
      <c r="C702" s="41"/>
      <c r="D702" s="41"/>
    </row>
    <row r="703" spans="1:4" ht="12.75">
      <c r="A703" s="39"/>
      <c r="B703" s="39"/>
      <c r="C703" s="41"/>
      <c r="D703" s="41"/>
    </row>
    <row r="704" spans="1:4" ht="12.75">
      <c r="A704" s="39"/>
      <c r="B704" s="39"/>
      <c r="C704" s="41"/>
      <c r="D704" s="41"/>
    </row>
    <row r="705" spans="1:4" ht="12.75">
      <c r="A705" s="39"/>
      <c r="B705" s="39"/>
      <c r="C705" s="41"/>
      <c r="D705" s="41"/>
    </row>
    <row r="706" spans="1:4" ht="12.75">
      <c r="A706" s="39"/>
      <c r="B706" s="39"/>
      <c r="C706" s="41"/>
      <c r="D706" s="41"/>
    </row>
    <row r="707" spans="1:4" ht="12.75">
      <c r="A707" s="39"/>
      <c r="B707" s="39"/>
      <c r="C707" s="41"/>
      <c r="D707" s="41"/>
    </row>
    <row r="708" spans="1:4" ht="12.75">
      <c r="A708" s="39"/>
      <c r="B708" s="39"/>
      <c r="C708" s="41"/>
      <c r="D708" s="41"/>
    </row>
    <row r="709" spans="1:4" ht="12.75">
      <c r="A709" s="39"/>
      <c r="B709" s="39"/>
      <c r="C709" s="41"/>
      <c r="D709" s="41"/>
    </row>
    <row r="710" spans="1:4" ht="12.75">
      <c r="A710" s="39"/>
      <c r="B710" s="39"/>
      <c r="C710" s="41"/>
      <c r="D710" s="41"/>
    </row>
    <row r="711" spans="1:4" ht="12.75">
      <c r="A711" s="39"/>
      <c r="B711" s="39"/>
      <c r="C711" s="41"/>
      <c r="D711" s="41"/>
    </row>
    <row r="712" spans="1:4" ht="12.75">
      <c r="A712" s="39"/>
      <c r="B712" s="39"/>
      <c r="C712" s="41"/>
      <c r="D712" s="41"/>
    </row>
    <row r="713" spans="1:4" ht="12.75">
      <c r="A713" s="39"/>
      <c r="B713" s="39"/>
      <c r="C713" s="41"/>
      <c r="D713" s="41"/>
    </row>
    <row r="714" spans="1:4" ht="12.75">
      <c r="A714" s="39"/>
      <c r="B714" s="39"/>
      <c r="C714" s="41"/>
      <c r="D714" s="41"/>
    </row>
    <row r="715" spans="1:4" ht="12.75">
      <c r="A715" s="39"/>
      <c r="B715" s="39"/>
      <c r="C715" s="41"/>
      <c r="D715" s="41"/>
    </row>
    <row r="716" spans="1:4" ht="12.75">
      <c r="A716" s="39"/>
      <c r="B716" s="39"/>
      <c r="C716" s="41"/>
      <c r="D716" s="41"/>
    </row>
    <row r="717" spans="1:4" ht="12.75">
      <c r="A717" s="39"/>
      <c r="B717" s="39"/>
      <c r="C717" s="41"/>
      <c r="D717" s="41"/>
    </row>
    <row r="718" spans="1:4" ht="12.75">
      <c r="A718" s="39"/>
      <c r="B718" s="39"/>
      <c r="C718" s="41"/>
      <c r="D718" s="41"/>
    </row>
    <row r="719" spans="1:4" ht="12.75">
      <c r="A719" s="39"/>
      <c r="B719" s="39"/>
      <c r="C719" s="41"/>
      <c r="D719" s="41"/>
    </row>
    <row r="720" spans="1:4" ht="12.75">
      <c r="A720" s="39"/>
      <c r="B720" s="39"/>
      <c r="C720" s="41"/>
      <c r="D720" s="41"/>
    </row>
    <row r="721" spans="1:4" ht="12.75">
      <c r="A721" s="39"/>
      <c r="B721" s="39"/>
      <c r="C721" s="41"/>
      <c r="D721" s="41"/>
    </row>
    <row r="722" spans="1:4" ht="12.75">
      <c r="A722" s="39"/>
      <c r="B722" s="39"/>
      <c r="C722" s="41"/>
      <c r="D722" s="41"/>
    </row>
    <row r="723" spans="1:4" ht="12.75">
      <c r="A723" s="39"/>
      <c r="B723" s="39"/>
      <c r="C723" s="41"/>
      <c r="D723" s="41"/>
    </row>
    <row r="724" spans="1:4" ht="12.75">
      <c r="A724" s="39"/>
      <c r="B724" s="39"/>
      <c r="C724" s="41"/>
      <c r="D724" s="41"/>
    </row>
    <row r="725" spans="1:4" ht="12.75">
      <c r="A725" s="39"/>
      <c r="B725" s="39"/>
      <c r="C725" s="41"/>
      <c r="D725" s="41"/>
    </row>
    <row r="726" spans="1:4" ht="12.75">
      <c r="A726" s="39"/>
      <c r="B726" s="39"/>
      <c r="C726" s="41"/>
      <c r="D726" s="41"/>
    </row>
    <row r="727" spans="1:4" ht="12.75">
      <c r="A727" s="39"/>
      <c r="B727" s="39"/>
      <c r="C727" s="41"/>
      <c r="D727" s="41"/>
    </row>
    <row r="728" spans="1:4" ht="12.75">
      <c r="A728" s="39"/>
      <c r="B728" s="39"/>
      <c r="C728" s="41"/>
      <c r="D728" s="41"/>
    </row>
    <row r="729" spans="1:4" ht="12.75">
      <c r="A729" s="39"/>
      <c r="B729" s="39"/>
      <c r="C729" s="41"/>
      <c r="D729" s="41"/>
    </row>
    <row r="730" spans="1:4" ht="12.75">
      <c r="A730" s="39"/>
      <c r="B730" s="39"/>
      <c r="C730" s="41"/>
      <c r="D730" s="41"/>
    </row>
    <row r="731" spans="1:4" ht="12.75">
      <c r="A731" s="39"/>
      <c r="B731" s="39"/>
      <c r="C731" s="41"/>
      <c r="D731" s="41"/>
    </row>
    <row r="732" spans="1:4" ht="12.75">
      <c r="A732" s="39"/>
      <c r="B732" s="39"/>
      <c r="C732" s="41"/>
      <c r="D732" s="41"/>
    </row>
    <row r="733" spans="1:4" ht="12.75">
      <c r="A733" s="39"/>
      <c r="B733" s="39"/>
      <c r="C733" s="41"/>
      <c r="D733" s="41"/>
    </row>
    <row r="734" spans="1:4" ht="12.75">
      <c r="A734" s="39"/>
      <c r="B734" s="39"/>
      <c r="C734" s="41"/>
      <c r="D734" s="41"/>
    </row>
    <row r="735" spans="1:4" ht="12.75">
      <c r="A735" s="39"/>
      <c r="B735" s="39"/>
      <c r="C735" s="41"/>
      <c r="D735" s="41"/>
    </row>
    <row r="736" spans="1:4" ht="12.75">
      <c r="A736" s="39"/>
      <c r="B736" s="39"/>
      <c r="C736" s="41"/>
      <c r="D736" s="41"/>
    </row>
    <row r="737" spans="1:4" ht="12.75">
      <c r="A737" s="39"/>
      <c r="B737" s="39"/>
      <c r="C737" s="41"/>
      <c r="D737" s="41"/>
    </row>
    <row r="738" spans="1:4" ht="12.75">
      <c r="A738" s="39"/>
      <c r="B738" s="39"/>
      <c r="C738" s="41"/>
      <c r="D738" s="41"/>
    </row>
    <row r="739" spans="1:4" ht="12.75">
      <c r="A739" s="39"/>
      <c r="B739" s="39"/>
      <c r="C739" s="41"/>
      <c r="D739" s="41"/>
    </row>
    <row r="740" spans="1:4" ht="12.75">
      <c r="A740" s="39"/>
      <c r="B740" s="39"/>
      <c r="C740" s="41"/>
      <c r="D740" s="41"/>
    </row>
    <row r="741" spans="1:4" ht="12.75">
      <c r="A741" s="39"/>
      <c r="B741" s="39"/>
      <c r="C741" s="41"/>
      <c r="D741" s="41"/>
    </row>
    <row r="742" spans="1:4" ht="12.75">
      <c r="A742" s="39"/>
      <c r="B742" s="39"/>
      <c r="C742" s="41"/>
      <c r="D742" s="41"/>
    </row>
    <row r="743" spans="1:4" ht="12.75">
      <c r="A743" s="39"/>
      <c r="B743" s="39"/>
      <c r="C743" s="41"/>
      <c r="D743" s="41"/>
    </row>
    <row r="744" spans="1:4" ht="12.75">
      <c r="A744" s="39"/>
      <c r="B744" s="39"/>
      <c r="C744" s="41"/>
      <c r="D744" s="41"/>
    </row>
    <row r="745" spans="1:4" ht="12.75">
      <c r="A745" s="39"/>
      <c r="B745" s="39"/>
      <c r="C745" s="41"/>
      <c r="D745" s="41"/>
    </row>
    <row r="746" spans="1:4" ht="12.75">
      <c r="A746" s="39"/>
      <c r="B746" s="39"/>
      <c r="C746" s="41"/>
      <c r="D746" s="41"/>
    </row>
    <row r="747" spans="1:4" ht="12.75">
      <c r="A747" s="39"/>
      <c r="B747" s="39"/>
      <c r="C747" s="41"/>
      <c r="D747" s="41"/>
    </row>
    <row r="748" spans="1:4" ht="12.75">
      <c r="A748" s="39"/>
      <c r="B748" s="39"/>
      <c r="C748" s="41"/>
      <c r="D748" s="41"/>
    </row>
    <row r="749" spans="1:4" ht="12.75">
      <c r="A749" s="39"/>
      <c r="B749" s="39"/>
      <c r="C749" s="41"/>
      <c r="D749" s="41"/>
    </row>
    <row r="750" spans="1:4" ht="12.75">
      <c r="A750" s="39"/>
      <c r="B750" s="39"/>
      <c r="C750" s="41"/>
      <c r="D750" s="41"/>
    </row>
    <row r="751" spans="1:4" ht="12.75">
      <c r="A751" s="39"/>
      <c r="B751" s="39"/>
      <c r="C751" s="41"/>
      <c r="D751" s="41"/>
    </row>
    <row r="752" spans="1:4" ht="12.75">
      <c r="A752" s="39"/>
      <c r="B752" s="39"/>
      <c r="C752" s="41"/>
      <c r="D752" s="41"/>
    </row>
    <row r="753" spans="1:4" ht="12.75">
      <c r="A753" s="39"/>
      <c r="B753" s="39"/>
      <c r="C753" s="41"/>
      <c r="D753" s="41"/>
    </row>
    <row r="754" spans="1:4" ht="12.75">
      <c r="A754" s="39"/>
      <c r="B754" s="39"/>
      <c r="C754" s="41"/>
      <c r="D754" s="41"/>
    </row>
    <row r="755" spans="1:4" ht="12.75">
      <c r="A755" s="39"/>
      <c r="B755" s="39"/>
      <c r="C755" s="41"/>
      <c r="D755" s="41"/>
    </row>
    <row r="756" spans="1:4" ht="12.75">
      <c r="A756" s="39"/>
      <c r="B756" s="39"/>
      <c r="C756" s="41"/>
      <c r="D756" s="41"/>
    </row>
    <row r="757" spans="1:4" ht="12.75">
      <c r="A757" s="39"/>
      <c r="B757" s="39"/>
      <c r="C757" s="41"/>
      <c r="D757" s="41"/>
    </row>
    <row r="758" spans="1:4" ht="12.75">
      <c r="A758" s="39"/>
      <c r="B758" s="39"/>
      <c r="C758" s="41"/>
      <c r="D758" s="41"/>
    </row>
    <row r="759" spans="1:4" ht="12.75">
      <c r="A759" s="39"/>
      <c r="B759" s="39"/>
      <c r="C759" s="41"/>
      <c r="D759" s="41"/>
    </row>
    <row r="760" spans="1:4" ht="12.75">
      <c r="A760" s="39"/>
      <c r="B760" s="39"/>
      <c r="C760" s="41"/>
      <c r="D760" s="41"/>
    </row>
    <row r="761" spans="1:4" ht="12.75">
      <c r="A761" s="39"/>
      <c r="B761" s="39"/>
      <c r="C761" s="41"/>
      <c r="D761" s="41"/>
    </row>
    <row r="762" spans="1:4" ht="12.75">
      <c r="A762" s="39"/>
      <c r="B762" s="39"/>
      <c r="C762" s="41"/>
      <c r="D762" s="41"/>
    </row>
    <row r="763" spans="1:4" ht="12.75">
      <c r="A763" s="39"/>
      <c r="B763" s="39"/>
      <c r="C763" s="41"/>
      <c r="D763" s="41"/>
    </row>
    <row r="764" spans="1:4" ht="12.75">
      <c r="A764" s="39"/>
      <c r="B764" s="39"/>
      <c r="C764" s="41"/>
      <c r="D764" s="41"/>
    </row>
    <row r="765" spans="1:4" ht="12.75">
      <c r="A765" s="39"/>
      <c r="B765" s="39"/>
      <c r="C765" s="41"/>
      <c r="D765" s="41"/>
    </row>
    <row r="766" spans="1:4" ht="12.75">
      <c r="A766" s="39"/>
      <c r="B766" s="39"/>
      <c r="C766" s="41"/>
      <c r="D766" s="41"/>
    </row>
    <row r="767" spans="1:4" ht="12.75">
      <c r="A767" s="39"/>
      <c r="B767" s="39"/>
      <c r="C767" s="41"/>
      <c r="D767" s="41"/>
    </row>
    <row r="768" spans="1:4" ht="12.75">
      <c r="A768" s="39"/>
      <c r="B768" s="39"/>
      <c r="C768" s="41"/>
      <c r="D768" s="41"/>
    </row>
    <row r="769" spans="1:4" ht="12.75">
      <c r="A769" s="39"/>
      <c r="B769" s="39"/>
      <c r="C769" s="41"/>
      <c r="D769" s="41"/>
    </row>
    <row r="770" spans="1:4" ht="12.75">
      <c r="A770" s="39"/>
      <c r="B770" s="39"/>
      <c r="C770" s="41"/>
      <c r="D770" s="41"/>
    </row>
    <row r="771" spans="1:4" ht="12.75">
      <c r="A771" s="39"/>
      <c r="B771" s="39"/>
      <c r="C771" s="41"/>
      <c r="D771" s="41"/>
    </row>
    <row r="772" spans="1:4" ht="12.75">
      <c r="A772" s="39"/>
      <c r="B772" s="39"/>
      <c r="C772" s="41"/>
      <c r="D772" s="41"/>
    </row>
    <row r="773" spans="1:4" ht="12.75">
      <c r="A773" s="39"/>
      <c r="B773" s="39"/>
      <c r="C773" s="41"/>
      <c r="D773" s="41"/>
    </row>
    <row r="774" spans="1:4" ht="12.75">
      <c r="A774" s="39"/>
      <c r="B774" s="39"/>
      <c r="C774" s="41"/>
      <c r="D774" s="41"/>
    </row>
    <row r="775" spans="1:4" ht="12.75">
      <c r="A775" s="39"/>
      <c r="B775" s="39"/>
      <c r="C775" s="41"/>
      <c r="D775" s="41"/>
    </row>
    <row r="776" spans="1:4" ht="12.75">
      <c r="A776" s="39"/>
      <c r="B776" s="39"/>
      <c r="C776" s="41"/>
      <c r="D776" s="41"/>
    </row>
    <row r="777" spans="1:4" ht="12.75">
      <c r="A777" s="39"/>
      <c r="B777" s="39"/>
      <c r="C777" s="41"/>
      <c r="D777" s="41"/>
    </row>
    <row r="778" spans="1:4" ht="12.75">
      <c r="A778" s="39"/>
      <c r="B778" s="39"/>
      <c r="C778" s="41"/>
      <c r="D778" s="41"/>
    </row>
    <row r="779" spans="1:4" ht="12.75">
      <c r="A779" s="39"/>
      <c r="B779" s="39"/>
      <c r="C779" s="41"/>
      <c r="D779" s="41"/>
    </row>
    <row r="780" spans="1:4" ht="12.75">
      <c r="A780" s="39"/>
      <c r="B780" s="39"/>
      <c r="C780" s="41"/>
      <c r="D780" s="41"/>
    </row>
    <row r="781" spans="1:4" ht="12.75">
      <c r="A781" s="39"/>
      <c r="B781" s="39"/>
      <c r="C781" s="41"/>
      <c r="D781" s="41"/>
    </row>
    <row r="782" spans="1:4" ht="12.75">
      <c r="A782" s="39"/>
      <c r="B782" s="39"/>
      <c r="C782" s="41"/>
      <c r="D782" s="41"/>
    </row>
    <row r="783" spans="1:4" ht="12.75">
      <c r="A783" s="39"/>
      <c r="B783" s="39"/>
      <c r="C783" s="41"/>
      <c r="D783" s="41"/>
    </row>
    <row r="784" spans="1:4" ht="12.75">
      <c r="A784" s="39"/>
      <c r="B784" s="39"/>
      <c r="C784" s="41"/>
      <c r="D784" s="41"/>
    </row>
    <row r="785" spans="1:4" ht="12.75">
      <c r="A785" s="39"/>
      <c r="B785" s="39"/>
      <c r="C785" s="41"/>
      <c r="D785" s="41"/>
    </row>
    <row r="786" spans="1:4" ht="12.75">
      <c r="A786" s="39"/>
      <c r="B786" s="39"/>
      <c r="C786" s="41"/>
      <c r="D786" s="41"/>
    </row>
    <row r="787" spans="1:4" ht="12.75">
      <c r="A787" s="39"/>
      <c r="B787" s="39"/>
      <c r="C787" s="41"/>
      <c r="D787" s="41"/>
    </row>
    <row r="788" spans="1:4" ht="12.75">
      <c r="A788" s="39"/>
      <c r="B788" s="39"/>
      <c r="C788" s="41"/>
      <c r="D788" s="41"/>
    </row>
    <row r="789" spans="1:4" ht="12.75">
      <c r="A789" s="39"/>
      <c r="B789" s="39"/>
      <c r="C789" s="41"/>
      <c r="D789" s="41"/>
    </row>
    <row r="790" spans="1:4" ht="12.75">
      <c r="A790" s="39"/>
      <c r="B790" s="39"/>
      <c r="C790" s="41"/>
      <c r="D790" s="41"/>
    </row>
    <row r="791" spans="1:4" ht="12.75">
      <c r="A791" s="39"/>
      <c r="B791" s="39"/>
      <c r="C791" s="41"/>
      <c r="D791" s="41"/>
    </row>
    <row r="792" spans="1:4" ht="12.75">
      <c r="A792" s="39"/>
      <c r="B792" s="39"/>
      <c r="C792" s="41"/>
      <c r="D792" s="41"/>
    </row>
    <row r="793" spans="1:4" ht="12.75">
      <c r="A793" s="39"/>
      <c r="B793" s="39"/>
      <c r="C793" s="41"/>
      <c r="D793" s="41"/>
    </row>
    <row r="794" spans="1:4" ht="12.75">
      <c r="A794" s="39"/>
      <c r="B794" s="39"/>
      <c r="C794" s="41"/>
      <c r="D794" s="41"/>
    </row>
    <row r="795" spans="1:4" ht="12.75">
      <c r="A795" s="39"/>
      <c r="B795" s="39"/>
      <c r="C795" s="41"/>
      <c r="D795" s="41"/>
    </row>
    <row r="796" spans="1:4" ht="12.75">
      <c r="A796" s="39"/>
      <c r="B796" s="39"/>
      <c r="C796" s="41"/>
      <c r="D796" s="41"/>
    </row>
    <row r="797" spans="1:4" ht="12.75">
      <c r="A797" s="39"/>
      <c r="B797" s="39"/>
      <c r="C797" s="41"/>
      <c r="D797" s="41"/>
    </row>
    <row r="798" spans="1:4" ht="12.75">
      <c r="A798" s="39"/>
      <c r="B798" s="39"/>
      <c r="C798" s="41"/>
      <c r="D798" s="41"/>
    </row>
    <row r="799" spans="1:4" ht="12.75">
      <c r="A799" s="39"/>
      <c r="B799" s="39"/>
      <c r="C799" s="41"/>
      <c r="D799" s="41"/>
    </row>
    <row r="800" spans="1:4" ht="12.75">
      <c r="A800" s="39"/>
      <c r="B800" s="39"/>
      <c r="C800" s="41"/>
      <c r="D800" s="41"/>
    </row>
    <row r="801" spans="1:4" ht="12.75">
      <c r="A801" s="39"/>
      <c r="B801" s="39"/>
      <c r="C801" s="41"/>
      <c r="D801" s="41"/>
    </row>
    <row r="802" spans="1:4" ht="12.75">
      <c r="A802" s="39"/>
      <c r="B802" s="39"/>
      <c r="C802" s="41"/>
      <c r="D802" s="41"/>
    </row>
    <row r="803" spans="1:4" ht="12.75">
      <c r="A803" s="39"/>
      <c r="B803" s="39"/>
      <c r="C803" s="41"/>
      <c r="D803" s="41"/>
    </row>
    <row r="804" spans="1:4" ht="12.75">
      <c r="A804" s="39"/>
      <c r="B804" s="39"/>
      <c r="C804" s="41"/>
      <c r="D804" s="41"/>
    </row>
    <row r="805" spans="1:4" ht="12.75">
      <c r="A805" s="39"/>
      <c r="B805" s="39"/>
      <c r="C805" s="41"/>
      <c r="D805" s="41"/>
    </row>
    <row r="806" spans="1:4" ht="12.75">
      <c r="A806" s="39"/>
      <c r="B806" s="39"/>
      <c r="C806" s="41"/>
      <c r="D806" s="41"/>
    </row>
    <row r="807" spans="1:4" ht="12.75">
      <c r="A807" s="39"/>
      <c r="B807" s="39"/>
      <c r="C807" s="41"/>
      <c r="D807" s="41"/>
    </row>
    <row r="808" spans="1:4" ht="12.75">
      <c r="A808" s="39"/>
      <c r="B808" s="39"/>
      <c r="C808" s="41"/>
      <c r="D808" s="41"/>
    </row>
    <row r="809" spans="1:4" ht="12.75">
      <c r="A809" s="39"/>
      <c r="B809" s="39"/>
      <c r="C809" s="41"/>
      <c r="D809" s="41"/>
    </row>
    <row r="810" spans="1:4" ht="12.75">
      <c r="A810" s="39"/>
      <c r="B810" s="39"/>
      <c r="C810" s="41"/>
      <c r="D810" s="41"/>
    </row>
    <row r="811" spans="1:4" ht="12.75">
      <c r="A811" s="39"/>
      <c r="B811" s="39"/>
      <c r="C811" s="41"/>
      <c r="D811" s="41"/>
    </row>
    <row r="812" spans="1:4" ht="12.75">
      <c r="A812" s="39"/>
      <c r="B812" s="39"/>
      <c r="C812" s="41"/>
      <c r="D812" s="41"/>
    </row>
    <row r="813" spans="1:4" ht="12.75">
      <c r="A813" s="39"/>
      <c r="B813" s="39"/>
      <c r="C813" s="41"/>
      <c r="D813" s="41"/>
    </row>
    <row r="814" spans="1:4" ht="12.75">
      <c r="A814" s="39"/>
      <c r="B814" s="39"/>
      <c r="C814" s="41"/>
      <c r="D814" s="41"/>
    </row>
    <row r="815" spans="1:4" ht="12.75">
      <c r="A815" s="39"/>
      <c r="B815" s="39"/>
      <c r="C815" s="41"/>
      <c r="D815" s="41"/>
    </row>
    <row r="816" spans="1:4" ht="12.75">
      <c r="A816" s="39"/>
      <c r="B816" s="39"/>
      <c r="C816" s="41"/>
      <c r="D816" s="41"/>
    </row>
    <row r="817" spans="1:4" ht="12.75">
      <c r="A817" s="39"/>
      <c r="B817" s="39"/>
      <c r="C817" s="41"/>
      <c r="D817" s="41"/>
    </row>
    <row r="818" spans="1:4" ht="12.75">
      <c r="A818" s="39"/>
      <c r="B818" s="39"/>
      <c r="C818" s="41"/>
      <c r="D818" s="41"/>
    </row>
    <row r="819" spans="1:4" ht="12.75">
      <c r="A819" s="39"/>
      <c r="B819" s="39"/>
      <c r="C819" s="41"/>
      <c r="D819" s="41"/>
    </row>
    <row r="820" spans="1:4" ht="12.75">
      <c r="A820" s="39"/>
      <c r="B820" s="39"/>
      <c r="C820" s="41"/>
      <c r="D820" s="41"/>
    </row>
    <row r="821" spans="1:4" ht="12.75">
      <c r="A821" s="39"/>
      <c r="B821" s="39"/>
      <c r="C821" s="41"/>
      <c r="D821" s="41"/>
    </row>
    <row r="822" spans="1:4" ht="12.75">
      <c r="A822" s="39"/>
      <c r="B822" s="39"/>
      <c r="C822" s="41"/>
      <c r="D822" s="41"/>
    </row>
    <row r="823" spans="1:4" ht="12.75">
      <c r="A823" s="39"/>
      <c r="B823" s="39"/>
      <c r="C823" s="41"/>
      <c r="D823" s="41"/>
    </row>
    <row r="824" spans="1:4" ht="12.75">
      <c r="A824" s="39"/>
      <c r="B824" s="39"/>
      <c r="C824" s="41"/>
      <c r="D824" s="41"/>
    </row>
    <row r="825" spans="1:4" ht="12.75">
      <c r="A825" s="39"/>
      <c r="B825" s="39"/>
      <c r="C825" s="41"/>
      <c r="D825" s="41"/>
    </row>
    <row r="826" spans="1:4" ht="12.75">
      <c r="A826" s="39"/>
      <c r="B826" s="39"/>
      <c r="C826" s="41"/>
      <c r="D826" s="41"/>
    </row>
    <row r="827" spans="1:4" ht="12.75">
      <c r="A827" s="39"/>
      <c r="B827" s="39"/>
      <c r="C827" s="41"/>
      <c r="D827" s="41"/>
    </row>
    <row r="828" spans="1:4" ht="12.75">
      <c r="A828" s="39"/>
      <c r="B828" s="39"/>
      <c r="C828" s="41"/>
      <c r="D828" s="41"/>
    </row>
    <row r="829" spans="1:4" ht="12.75">
      <c r="A829" s="39"/>
      <c r="B829" s="39"/>
      <c r="C829" s="41"/>
      <c r="D829" s="41"/>
    </row>
    <row r="830" spans="1:4" ht="12.75">
      <c r="A830" s="39"/>
      <c r="B830" s="39"/>
      <c r="C830" s="41"/>
      <c r="D830" s="41"/>
    </row>
    <row r="831" spans="1:4" ht="12.75">
      <c r="A831" s="39"/>
      <c r="B831" s="39"/>
      <c r="C831" s="41"/>
      <c r="D831" s="41"/>
    </row>
    <row r="832" spans="1:4" ht="12.75">
      <c r="A832" s="39"/>
      <c r="B832" s="39"/>
      <c r="C832" s="41"/>
      <c r="D832" s="41"/>
    </row>
    <row r="833" spans="1:4" ht="12.75">
      <c r="A833" s="39"/>
      <c r="B833" s="39"/>
      <c r="C833" s="41"/>
      <c r="D833" s="41"/>
    </row>
    <row r="834" spans="1:4" ht="12.75">
      <c r="A834" s="39"/>
      <c r="B834" s="39"/>
      <c r="C834" s="41"/>
      <c r="D834" s="41"/>
    </row>
    <row r="835" spans="1:4" ht="12.75">
      <c r="A835" s="39"/>
      <c r="B835" s="39"/>
      <c r="C835" s="41"/>
      <c r="D835" s="41"/>
    </row>
    <row r="836" spans="1:4" ht="12.75">
      <c r="A836" s="39"/>
      <c r="B836" s="39"/>
      <c r="C836" s="41"/>
      <c r="D836" s="41"/>
    </row>
    <row r="837" spans="1:4" ht="12.75">
      <c r="A837" s="39"/>
      <c r="B837" s="39"/>
      <c r="C837" s="41"/>
      <c r="D837" s="41"/>
    </row>
    <row r="838" spans="1:4" ht="12.75">
      <c r="A838" s="39"/>
      <c r="B838" s="39"/>
      <c r="C838" s="41"/>
      <c r="D838" s="41"/>
    </row>
    <row r="839" spans="1:4" ht="12.75">
      <c r="A839" s="39"/>
      <c r="B839" s="39"/>
      <c r="C839" s="41"/>
      <c r="D839" s="41"/>
    </row>
    <row r="840" spans="1:4" ht="12.75">
      <c r="A840" s="39"/>
      <c r="B840" s="39"/>
      <c r="C840" s="41"/>
      <c r="D840" s="41"/>
    </row>
    <row r="841" spans="1:4" ht="12.75">
      <c r="A841" s="39"/>
      <c r="B841" s="39"/>
      <c r="C841" s="41"/>
      <c r="D841" s="41"/>
    </row>
    <row r="842" spans="1:4" ht="12.75">
      <c r="A842" s="39"/>
      <c r="B842" s="39"/>
      <c r="C842" s="41"/>
      <c r="D842" s="41"/>
    </row>
    <row r="843" spans="1:4" ht="12.75">
      <c r="A843" s="39"/>
      <c r="B843" s="39"/>
      <c r="C843" s="41"/>
      <c r="D843" s="41"/>
    </row>
    <row r="844" spans="1:4" ht="12.75">
      <c r="A844" s="39"/>
      <c r="B844" s="39"/>
      <c r="C844" s="41"/>
      <c r="D844" s="41"/>
    </row>
    <row r="845" spans="1:4" ht="12.75">
      <c r="A845" s="39"/>
      <c r="B845" s="39"/>
      <c r="C845" s="41"/>
      <c r="D845" s="41"/>
    </row>
    <row r="846" spans="1:4" ht="12.75">
      <c r="A846" s="39"/>
      <c r="B846" s="39"/>
      <c r="C846" s="41"/>
      <c r="D846" s="41"/>
    </row>
    <row r="847" spans="1:4" ht="12.75">
      <c r="A847" s="39"/>
      <c r="B847" s="39"/>
      <c r="C847" s="41"/>
      <c r="D847" s="41"/>
    </row>
    <row r="848" spans="1:4" ht="12.75">
      <c r="A848" s="39"/>
      <c r="B848" s="39"/>
      <c r="C848" s="41"/>
      <c r="D848" s="41"/>
    </row>
    <row r="849" spans="1:4" ht="12.75">
      <c r="A849" s="39"/>
      <c r="B849" s="39"/>
      <c r="C849" s="41"/>
      <c r="D849" s="41"/>
    </row>
    <row r="850" spans="1:4" ht="12.75">
      <c r="A850" s="39"/>
      <c r="B850" s="39"/>
      <c r="C850" s="41"/>
      <c r="D850" s="41"/>
    </row>
    <row r="851" spans="1:4" ht="12.75">
      <c r="A851" s="39"/>
      <c r="B851" s="39"/>
      <c r="C851" s="41"/>
      <c r="D851" s="41"/>
    </row>
    <row r="852" spans="1:4" ht="12.75">
      <c r="A852" s="39"/>
      <c r="B852" s="39"/>
      <c r="C852" s="41"/>
      <c r="D852" s="41"/>
    </row>
    <row r="853" spans="1:4" ht="12.75">
      <c r="A853" s="39"/>
      <c r="B853" s="39"/>
      <c r="C853" s="41"/>
      <c r="D853" s="41"/>
    </row>
    <row r="854" spans="1:4" ht="12.75">
      <c r="A854" s="39"/>
      <c r="B854" s="39"/>
      <c r="C854" s="41"/>
      <c r="D854" s="41"/>
    </row>
    <row r="855" spans="1:4" ht="12.75">
      <c r="A855" s="39"/>
      <c r="B855" s="39"/>
      <c r="C855" s="41"/>
      <c r="D855" s="41"/>
    </row>
    <row r="856" spans="1:4" ht="12.75">
      <c r="A856" s="39"/>
      <c r="B856" s="39"/>
      <c r="C856" s="41"/>
      <c r="D856" s="41"/>
    </row>
    <row r="857" spans="1:4" ht="12.75">
      <c r="A857" s="39"/>
      <c r="B857" s="39"/>
      <c r="C857" s="41"/>
      <c r="D857" s="41"/>
    </row>
    <row r="858" spans="1:4" ht="12.75">
      <c r="A858" s="39"/>
      <c r="B858" s="39"/>
      <c r="C858" s="41"/>
      <c r="D858" s="41"/>
    </row>
    <row r="859" spans="1:4" ht="12.75">
      <c r="A859" s="39"/>
      <c r="B859" s="39"/>
      <c r="C859" s="41"/>
      <c r="D859" s="41"/>
    </row>
    <row r="860" spans="1:4" ht="12.75">
      <c r="A860" s="39"/>
      <c r="B860" s="39"/>
      <c r="C860" s="41"/>
      <c r="D860" s="41"/>
    </row>
    <row r="861" spans="1:4" ht="12.75">
      <c r="A861" s="39"/>
      <c r="B861" s="39"/>
      <c r="C861" s="41"/>
      <c r="D861" s="41"/>
    </row>
    <row r="862" spans="1:4" ht="12.75">
      <c r="A862" s="39"/>
      <c r="B862" s="39"/>
      <c r="C862" s="41"/>
      <c r="D862" s="41"/>
    </row>
    <row r="863" spans="1:4" ht="12.75">
      <c r="A863" s="39"/>
      <c r="B863" s="39"/>
      <c r="C863" s="41"/>
      <c r="D863" s="41"/>
    </row>
    <row r="864" spans="1:4" ht="12.75">
      <c r="A864" s="39"/>
      <c r="B864" s="39"/>
      <c r="C864" s="41"/>
      <c r="D864" s="41"/>
    </row>
    <row r="865" spans="1:4" ht="12.75">
      <c r="A865" s="39"/>
      <c r="B865" s="39"/>
      <c r="C865" s="41"/>
      <c r="D865" s="41"/>
    </row>
    <row r="866" spans="1:4" ht="12.75">
      <c r="A866" s="39"/>
      <c r="B866" s="39"/>
      <c r="C866" s="41"/>
      <c r="D866" s="41"/>
    </row>
    <row r="867" spans="1:4" ht="12.75">
      <c r="A867" s="39"/>
      <c r="B867" s="39"/>
      <c r="C867" s="41"/>
      <c r="D867" s="41"/>
    </row>
    <row r="868" spans="1:4" ht="12.75">
      <c r="A868" s="39"/>
      <c r="B868" s="39"/>
      <c r="C868" s="41"/>
      <c r="D868" s="41"/>
    </row>
    <row r="869" spans="1:4" ht="12.75">
      <c r="A869" s="39"/>
      <c r="B869" s="39"/>
      <c r="C869" s="41"/>
      <c r="D869" s="41"/>
    </row>
    <row r="870" spans="1:4" ht="12.75">
      <c r="A870" s="39"/>
      <c r="B870" s="39"/>
      <c r="C870" s="41"/>
      <c r="D870" s="41"/>
    </row>
    <row r="871" spans="1:4" ht="12.75">
      <c r="A871" s="39"/>
      <c r="B871" s="39"/>
      <c r="C871" s="41"/>
      <c r="D871" s="41"/>
    </row>
    <row r="872" spans="1:4" ht="12.75">
      <c r="A872" s="39"/>
      <c r="B872" s="39"/>
      <c r="C872" s="41"/>
      <c r="D872" s="41"/>
    </row>
    <row r="873" spans="1:4" ht="12.75">
      <c r="A873" s="39"/>
      <c r="B873" s="39"/>
      <c r="C873" s="41"/>
      <c r="D873" s="41"/>
    </row>
    <row r="874" spans="1:4" ht="12.75">
      <c r="A874" s="39"/>
      <c r="B874" s="39"/>
      <c r="C874" s="41"/>
      <c r="D874" s="41"/>
    </row>
    <row r="875" spans="1:4" ht="12.75">
      <c r="A875" s="39"/>
      <c r="B875" s="39"/>
      <c r="C875" s="41"/>
      <c r="D875" s="41"/>
    </row>
    <row r="876" spans="1:4" ht="12.75">
      <c r="A876" s="39"/>
      <c r="B876" s="39"/>
      <c r="C876" s="41"/>
      <c r="D876" s="41"/>
    </row>
    <row r="877" spans="1:4" ht="12.75">
      <c r="A877" s="39"/>
      <c r="B877" s="39"/>
      <c r="C877" s="41"/>
      <c r="D877" s="41"/>
    </row>
    <row r="878" spans="1:4" ht="12.75">
      <c r="A878" s="39"/>
      <c r="B878" s="39"/>
      <c r="C878" s="41"/>
      <c r="D878" s="41"/>
    </row>
    <row r="879" spans="1:4" ht="12.75">
      <c r="A879" s="39"/>
      <c r="B879" s="39"/>
      <c r="C879" s="41"/>
      <c r="D879" s="41"/>
    </row>
    <row r="880" spans="1:4" ht="12.75">
      <c r="A880" s="39"/>
      <c r="B880" s="39"/>
      <c r="C880" s="41"/>
      <c r="D880" s="41"/>
    </row>
    <row r="881" spans="1:4" ht="12.75">
      <c r="A881" s="39"/>
      <c r="B881" s="39"/>
      <c r="C881" s="41"/>
      <c r="D881" s="41"/>
    </row>
    <row r="882" spans="1:4" ht="12.75">
      <c r="A882" s="39"/>
      <c r="B882" s="39"/>
      <c r="C882" s="41"/>
      <c r="D882" s="41"/>
    </row>
    <row r="883" spans="1:4" ht="12.75">
      <c r="A883" s="39"/>
      <c r="B883" s="39"/>
      <c r="C883" s="41"/>
      <c r="D883" s="41"/>
    </row>
    <row r="884" spans="1:4" ht="12.75">
      <c r="A884" s="39"/>
      <c r="B884" s="39"/>
      <c r="C884" s="41"/>
      <c r="D884" s="41"/>
    </row>
    <row r="885" spans="1:4" ht="12.75">
      <c r="A885" s="39"/>
      <c r="B885" s="39"/>
      <c r="C885" s="41"/>
      <c r="D885" s="41"/>
    </row>
    <row r="886" spans="1:4" ht="12.75">
      <c r="A886" s="39"/>
      <c r="B886" s="39"/>
      <c r="C886" s="41"/>
      <c r="D886" s="41"/>
    </row>
    <row r="887" spans="1:4" ht="12.75">
      <c r="A887" s="39"/>
      <c r="B887" s="39"/>
      <c r="C887" s="41"/>
      <c r="D887" s="41"/>
    </row>
    <row r="888" spans="1:4" ht="12.75">
      <c r="A888" s="39"/>
      <c r="B888" s="39"/>
      <c r="C888" s="41"/>
      <c r="D888" s="41"/>
    </row>
    <row r="889" spans="1:4" ht="12.75">
      <c r="A889" s="39"/>
      <c r="B889" s="39"/>
      <c r="C889" s="41"/>
      <c r="D889" s="41"/>
    </row>
    <row r="890" spans="1:4" ht="12.75">
      <c r="A890" s="39"/>
      <c r="B890" s="39"/>
      <c r="C890" s="41"/>
      <c r="D890" s="41"/>
    </row>
    <row r="891" spans="1:4" ht="12.75">
      <c r="A891" s="39"/>
      <c r="B891" s="39"/>
      <c r="C891" s="41"/>
      <c r="D891" s="41"/>
    </row>
    <row r="892" spans="1:4" ht="12.75">
      <c r="A892" s="39"/>
      <c r="B892" s="39"/>
      <c r="C892" s="41"/>
      <c r="D892" s="41"/>
    </row>
    <row r="893" spans="1:4" ht="12.75">
      <c r="A893" s="39"/>
      <c r="B893" s="39"/>
      <c r="C893" s="41"/>
      <c r="D893" s="41"/>
    </row>
    <row r="894" spans="1:4" ht="12.75">
      <c r="A894" s="39"/>
      <c r="B894" s="39"/>
      <c r="C894" s="41"/>
      <c r="D894" s="41"/>
    </row>
    <row r="895" spans="1:4" ht="12.75">
      <c r="A895" s="39"/>
      <c r="B895" s="39"/>
      <c r="C895" s="41"/>
      <c r="D895" s="41"/>
    </row>
    <row r="896" spans="1:4" ht="12.75">
      <c r="A896" s="39"/>
      <c r="B896" s="39"/>
      <c r="C896" s="41"/>
      <c r="D896" s="41"/>
    </row>
    <row r="897" spans="1:4" ht="12.75">
      <c r="A897" s="39"/>
      <c r="B897" s="39"/>
      <c r="C897" s="41"/>
      <c r="D897" s="41"/>
    </row>
    <row r="898" spans="1:4" ht="12.75">
      <c r="A898" s="39"/>
      <c r="B898" s="39"/>
      <c r="C898" s="41"/>
      <c r="D898" s="41"/>
    </row>
    <row r="899" spans="1:4" ht="12.75">
      <c r="A899" s="39"/>
      <c r="B899" s="39"/>
      <c r="C899" s="41"/>
      <c r="D899" s="41"/>
    </row>
    <row r="900" spans="1:4" ht="12.75">
      <c r="A900" s="39"/>
      <c r="B900" s="39"/>
      <c r="C900" s="41"/>
      <c r="D900" s="41"/>
    </row>
    <row r="901" spans="1:4" ht="12.75">
      <c r="A901" s="39"/>
      <c r="B901" s="39"/>
      <c r="C901" s="41"/>
      <c r="D901" s="41"/>
    </row>
    <row r="902" spans="1:4" ht="12.75">
      <c r="A902" s="39"/>
      <c r="B902" s="39"/>
      <c r="C902" s="41"/>
      <c r="D902" s="41"/>
    </row>
    <row r="903" spans="1:4" ht="12.75">
      <c r="A903" s="39"/>
      <c r="B903" s="39"/>
      <c r="C903" s="41"/>
      <c r="D903" s="41"/>
    </row>
    <row r="904" spans="1:4" ht="12.75">
      <c r="A904" s="39"/>
      <c r="B904" s="39"/>
      <c r="C904" s="41"/>
      <c r="D904" s="41"/>
    </row>
    <row r="905" spans="1:4" ht="12.75">
      <c r="A905" s="39"/>
      <c r="B905" s="39"/>
      <c r="C905" s="41"/>
      <c r="D905" s="41"/>
    </row>
    <row r="906" spans="1:4" ht="12.75">
      <c r="A906" s="39"/>
      <c r="B906" s="39"/>
      <c r="C906" s="41"/>
      <c r="D906" s="41"/>
    </row>
    <row r="907" spans="1:4" ht="12.75">
      <c r="A907" s="39"/>
      <c r="B907" s="39"/>
      <c r="C907" s="41"/>
      <c r="D907" s="41"/>
    </row>
    <row r="908" spans="1:4" ht="12.75">
      <c r="A908" s="39"/>
      <c r="B908" s="39"/>
      <c r="C908" s="41"/>
      <c r="D908" s="41"/>
    </row>
    <row r="909" spans="1:4" ht="12.75">
      <c r="A909" s="39"/>
      <c r="B909" s="39"/>
      <c r="C909" s="41"/>
      <c r="D909" s="41"/>
    </row>
    <row r="910" spans="1:4" ht="12.75">
      <c r="A910" s="39"/>
      <c r="B910" s="39"/>
      <c r="C910" s="41"/>
      <c r="D910" s="41"/>
    </row>
    <row r="911" spans="1:4" ht="12.75">
      <c r="A911" s="39"/>
      <c r="B911" s="39"/>
      <c r="C911" s="41"/>
      <c r="D911" s="41"/>
    </row>
    <row r="912" spans="1:4" ht="12.75">
      <c r="A912" s="39"/>
      <c r="B912" s="39"/>
      <c r="C912" s="41"/>
      <c r="D912" s="41"/>
    </row>
    <row r="913" spans="1:4" ht="12.75">
      <c r="A913" s="39"/>
      <c r="B913" s="39"/>
      <c r="C913" s="41"/>
      <c r="D913" s="41"/>
    </row>
    <row r="914" spans="1:4" ht="12.75">
      <c r="A914" s="39"/>
      <c r="B914" s="39"/>
      <c r="C914" s="41"/>
      <c r="D914" s="41"/>
    </row>
    <row r="915" spans="1:4" ht="12.75">
      <c r="A915" s="39"/>
      <c r="B915" s="39"/>
      <c r="C915" s="41"/>
      <c r="D915" s="41"/>
    </row>
    <row r="916" spans="1:4" ht="12.75">
      <c r="A916" s="39"/>
      <c r="B916" s="39"/>
      <c r="C916" s="41"/>
      <c r="D916" s="41"/>
    </row>
    <row r="917" spans="1:4" ht="12.75">
      <c r="A917" s="39"/>
      <c r="B917" s="39"/>
      <c r="C917" s="41"/>
      <c r="D917" s="41"/>
    </row>
    <row r="918" spans="1:4" ht="12.75">
      <c r="A918" s="39"/>
      <c r="B918" s="39"/>
      <c r="C918" s="41"/>
      <c r="D918" s="41"/>
    </row>
    <row r="919" spans="1:4" ht="12.75">
      <c r="A919" s="39"/>
      <c r="B919" s="39"/>
      <c r="C919" s="41"/>
      <c r="D919" s="41"/>
    </row>
    <row r="920" spans="1:4" ht="12.75">
      <c r="A920" s="39"/>
      <c r="B920" s="39"/>
      <c r="C920" s="41"/>
      <c r="D920" s="41"/>
    </row>
    <row r="921" spans="1:4" ht="12.75">
      <c r="A921" s="39"/>
      <c r="B921" s="39"/>
      <c r="C921" s="41"/>
      <c r="D921" s="41"/>
    </row>
    <row r="922" spans="1:4" ht="12.75">
      <c r="A922" s="39"/>
      <c r="B922" s="39"/>
      <c r="C922" s="41"/>
      <c r="D922" s="41"/>
    </row>
    <row r="923" spans="1:4" ht="12.75">
      <c r="A923" s="39"/>
      <c r="B923" s="39"/>
      <c r="C923" s="41"/>
      <c r="D923" s="41"/>
    </row>
    <row r="924" spans="1:4" ht="12.75">
      <c r="A924" s="39"/>
      <c r="B924" s="39"/>
      <c r="C924" s="41"/>
      <c r="D924" s="41"/>
    </row>
    <row r="925" spans="1:4" ht="12.75">
      <c r="A925" s="39"/>
      <c r="B925" s="39"/>
      <c r="C925" s="41"/>
      <c r="D925" s="41"/>
    </row>
    <row r="926" spans="1:4" ht="12.75">
      <c r="A926" s="39"/>
      <c r="B926" s="39"/>
      <c r="C926" s="41"/>
      <c r="D926" s="41"/>
    </row>
    <row r="927" spans="1:4" ht="12.75">
      <c r="A927" s="39"/>
      <c r="B927" s="39"/>
      <c r="C927" s="41"/>
      <c r="D927" s="41"/>
    </row>
    <row r="928" spans="1:4" ht="12.75">
      <c r="A928" s="39"/>
      <c r="B928" s="39"/>
      <c r="C928" s="41"/>
      <c r="D928" s="41"/>
    </row>
    <row r="929" spans="1:4" ht="12.75">
      <c r="A929" s="39"/>
      <c r="B929" s="39"/>
      <c r="C929" s="41"/>
      <c r="D929" s="41"/>
    </row>
    <row r="930" spans="1:4" ht="12.75">
      <c r="A930" s="39"/>
      <c r="B930" s="39"/>
      <c r="C930" s="41"/>
      <c r="D930" s="41"/>
    </row>
    <row r="931" spans="1:4" ht="12.75">
      <c r="A931" s="39"/>
      <c r="B931" s="39"/>
      <c r="C931" s="41"/>
      <c r="D931" s="41"/>
    </row>
    <row r="932" spans="1:4" ht="12.75">
      <c r="A932" s="39"/>
      <c r="B932" s="39"/>
      <c r="C932" s="41"/>
      <c r="D932" s="41"/>
    </row>
    <row r="933" spans="1:4" ht="12.75">
      <c r="A933" s="39"/>
      <c r="B933" s="39"/>
      <c r="C933" s="41"/>
      <c r="D933" s="41"/>
    </row>
    <row r="934" spans="1:4" ht="12.75">
      <c r="A934" s="39"/>
      <c r="B934" s="39"/>
      <c r="C934" s="41"/>
      <c r="D934" s="41"/>
    </row>
    <row r="935" spans="1:4" ht="12.75">
      <c r="A935" s="39"/>
      <c r="B935" s="39"/>
      <c r="C935" s="41"/>
      <c r="D935" s="41"/>
    </row>
    <row r="936" spans="1:4" ht="12.75">
      <c r="A936" s="39"/>
      <c r="B936" s="39"/>
      <c r="C936" s="41"/>
      <c r="D936" s="41"/>
    </row>
    <row r="937" spans="1:4" ht="12.75">
      <c r="A937" s="39"/>
      <c r="B937" s="39"/>
      <c r="C937" s="41"/>
      <c r="D937" s="41"/>
    </row>
    <row r="938" spans="1:4" ht="12.75">
      <c r="A938" s="39"/>
      <c r="B938" s="39"/>
      <c r="C938" s="41"/>
      <c r="D938" s="41"/>
    </row>
    <row r="939" spans="1:4" ht="12.75">
      <c r="A939" s="39"/>
      <c r="B939" s="39"/>
      <c r="C939" s="41"/>
      <c r="D939" s="41"/>
    </row>
    <row r="940" spans="1:4" ht="12.75">
      <c r="A940" s="39"/>
      <c r="B940" s="39"/>
      <c r="C940" s="41"/>
      <c r="D940" s="41"/>
    </row>
    <row r="941" spans="1:4" ht="12.75">
      <c r="A941" s="39"/>
      <c r="B941" s="39"/>
      <c r="C941" s="41"/>
      <c r="D941" s="41"/>
    </row>
    <row r="942" spans="1:4" ht="12.75">
      <c r="A942" s="39"/>
      <c r="B942" s="39"/>
      <c r="C942" s="41"/>
      <c r="D942" s="41"/>
    </row>
    <row r="943" spans="1:4" ht="12.75">
      <c r="A943" s="39"/>
      <c r="B943" s="39"/>
      <c r="C943" s="41"/>
      <c r="D943" s="41"/>
    </row>
    <row r="944" spans="1:4" ht="12.75">
      <c r="A944" s="39"/>
      <c r="B944" s="39"/>
      <c r="C944" s="41"/>
      <c r="D944" s="41"/>
    </row>
    <row r="945" spans="1:4" ht="12.75">
      <c r="A945" s="39"/>
      <c r="B945" s="39"/>
      <c r="C945" s="41"/>
      <c r="D945" s="41"/>
    </row>
    <row r="946" spans="1:4" ht="12.75">
      <c r="A946" s="39"/>
      <c r="B946" s="39"/>
      <c r="C946" s="41"/>
      <c r="D946" s="41"/>
    </row>
    <row r="947" spans="1:4" ht="12.75">
      <c r="A947" s="39"/>
      <c r="B947" s="39"/>
      <c r="C947" s="41"/>
      <c r="D947" s="41"/>
    </row>
    <row r="948" spans="1:4" ht="12.75">
      <c r="A948" s="39"/>
      <c r="B948" s="39"/>
      <c r="C948" s="41"/>
      <c r="D948" s="41"/>
    </row>
    <row r="949" spans="1:4" ht="12.75">
      <c r="A949" s="39"/>
      <c r="B949" s="39"/>
      <c r="C949" s="41"/>
      <c r="D949" s="41"/>
    </row>
    <row r="950" spans="1:4" ht="12.75">
      <c r="A950" s="39"/>
      <c r="B950" s="39"/>
      <c r="C950" s="41"/>
      <c r="D950" s="41"/>
    </row>
    <row r="951" spans="1:4" ht="12.75">
      <c r="A951" s="39"/>
      <c r="B951" s="39"/>
      <c r="C951" s="41"/>
      <c r="D951" s="41"/>
    </row>
    <row r="952" spans="1:4" ht="12.75">
      <c r="A952" s="39"/>
      <c r="B952" s="39"/>
      <c r="C952" s="41"/>
      <c r="D952" s="41"/>
    </row>
    <row r="953" spans="1:4" ht="12.75">
      <c r="A953" s="39"/>
      <c r="B953" s="39"/>
      <c r="C953" s="41"/>
      <c r="D953" s="41"/>
    </row>
    <row r="954" spans="1:4" ht="12.75">
      <c r="A954" s="39"/>
      <c r="B954" s="39"/>
      <c r="C954" s="41"/>
      <c r="D954" s="41"/>
    </row>
    <row r="955" spans="1:4" ht="12.75">
      <c r="A955" s="39"/>
      <c r="B955" s="39"/>
      <c r="C955" s="41"/>
      <c r="D955" s="41"/>
    </row>
    <row r="956" spans="1:4" ht="12.75">
      <c r="A956" s="39"/>
      <c r="B956" s="39"/>
      <c r="C956" s="41"/>
      <c r="D956" s="41"/>
    </row>
    <row r="957" spans="1:4" ht="12.75">
      <c r="A957" s="39"/>
      <c r="B957" s="39"/>
      <c r="C957" s="41"/>
      <c r="D957" s="41"/>
    </row>
    <row r="958" spans="1:4" ht="12.75">
      <c r="A958" s="39"/>
      <c r="B958" s="39"/>
      <c r="C958" s="41"/>
      <c r="D958" s="41"/>
    </row>
    <row r="959" spans="1:4" ht="12.75">
      <c r="A959" s="39"/>
      <c r="B959" s="39"/>
      <c r="C959" s="41"/>
      <c r="D959" s="41"/>
    </row>
    <row r="960" spans="1:4" ht="12.75">
      <c r="A960" s="39"/>
      <c r="B960" s="39"/>
      <c r="C960" s="41"/>
      <c r="D960" s="41"/>
    </row>
    <row r="961" spans="1:4" ht="12.75">
      <c r="A961" s="39"/>
      <c r="B961" s="39"/>
      <c r="C961" s="41"/>
      <c r="D961" s="41"/>
    </row>
    <row r="962" spans="1:4" ht="12.75">
      <c r="A962" s="39"/>
      <c r="B962" s="39"/>
      <c r="C962" s="41"/>
      <c r="D962" s="41"/>
    </row>
    <row r="963" spans="1:4" ht="12.75">
      <c r="A963" s="39"/>
      <c r="B963" s="39"/>
      <c r="C963" s="41"/>
      <c r="D963" s="41"/>
    </row>
    <row r="964" spans="1:4" ht="12.75">
      <c r="A964" s="39"/>
      <c r="B964" s="39"/>
      <c r="C964" s="41"/>
      <c r="D964" s="41"/>
    </row>
    <row r="965" spans="1:4" ht="12.75">
      <c r="A965" s="39"/>
      <c r="B965" s="39"/>
      <c r="C965" s="41"/>
      <c r="D965" s="41"/>
    </row>
    <row r="966" spans="1:4" ht="12.75">
      <c r="A966" s="39"/>
      <c r="B966" s="39"/>
      <c r="C966" s="41"/>
      <c r="D966" s="41"/>
    </row>
    <row r="967" spans="1:4" ht="12.75">
      <c r="A967" s="39"/>
      <c r="B967" s="39"/>
      <c r="C967" s="41"/>
      <c r="D967" s="41"/>
    </row>
    <row r="968" spans="1:4" ht="12.75">
      <c r="A968" s="39"/>
      <c r="B968" s="39"/>
      <c r="C968" s="41"/>
      <c r="D968" s="41"/>
    </row>
    <row r="969" spans="1:4" ht="12.75">
      <c r="A969" s="39"/>
      <c r="B969" s="39"/>
      <c r="C969" s="41"/>
      <c r="D969" s="41"/>
    </row>
    <row r="970" spans="1:4" ht="12.75">
      <c r="A970" s="39"/>
      <c r="B970" s="39"/>
      <c r="C970" s="41"/>
      <c r="D970" s="41"/>
    </row>
    <row r="971" spans="1:4" ht="12.75">
      <c r="A971" s="39"/>
      <c r="B971" s="39"/>
      <c r="C971" s="41"/>
      <c r="D971" s="41"/>
    </row>
    <row r="972" spans="1:4" ht="12.75">
      <c r="A972" s="39"/>
      <c r="B972" s="39"/>
      <c r="C972" s="41"/>
      <c r="D972" s="41"/>
    </row>
    <row r="973" spans="1:4" ht="12.75">
      <c r="A973" s="39"/>
      <c r="B973" s="39"/>
      <c r="C973" s="41"/>
      <c r="D973" s="41"/>
    </row>
    <row r="974" spans="1:4" ht="12.75">
      <c r="A974" s="39"/>
      <c r="B974" s="39"/>
      <c r="C974" s="41"/>
      <c r="D974" s="41"/>
    </row>
    <row r="975" spans="1:4" ht="12.75">
      <c r="A975" s="39"/>
      <c r="B975" s="39"/>
      <c r="C975" s="41"/>
      <c r="D975" s="41"/>
    </row>
    <row r="976" spans="1:4" ht="12.75">
      <c r="A976" s="39"/>
      <c r="B976" s="39"/>
      <c r="C976" s="41"/>
      <c r="D976" s="41"/>
    </row>
    <row r="977" spans="1:4" ht="12.75">
      <c r="A977" s="39"/>
      <c r="B977" s="39"/>
      <c r="C977" s="41"/>
      <c r="D977" s="41"/>
    </row>
    <row r="978" spans="1:4" ht="12.75">
      <c r="A978" s="39"/>
      <c r="B978" s="39"/>
      <c r="C978" s="41"/>
      <c r="D978" s="41"/>
    </row>
    <row r="979" spans="1:4" ht="12.75">
      <c r="A979" s="39"/>
      <c r="B979" s="39"/>
      <c r="C979" s="41"/>
      <c r="D979" s="41"/>
    </row>
    <row r="980" spans="1:4" ht="12.75">
      <c r="A980" s="39"/>
      <c r="B980" s="39"/>
      <c r="C980" s="41"/>
      <c r="D980" s="41"/>
    </row>
    <row r="981" spans="1:4" ht="12.75">
      <c r="A981" s="39"/>
      <c r="B981" s="39"/>
      <c r="C981" s="41"/>
      <c r="D981" s="41"/>
    </row>
    <row r="982" spans="1:4" ht="12.75">
      <c r="A982" s="39"/>
      <c r="B982" s="39"/>
      <c r="C982" s="41"/>
      <c r="D982" s="41"/>
    </row>
    <row r="983" spans="1:4" ht="12.75">
      <c r="A983" s="39"/>
      <c r="B983" s="39"/>
      <c r="C983" s="41"/>
      <c r="D983" s="41"/>
    </row>
    <row r="984" spans="1:4" ht="12.75">
      <c r="A984" s="39"/>
      <c r="B984" s="39"/>
      <c r="C984" s="41"/>
      <c r="D984" s="41"/>
    </row>
    <row r="985" spans="1:4" ht="12.75">
      <c r="A985" s="39"/>
      <c r="B985" s="39"/>
      <c r="C985" s="41"/>
      <c r="D985" s="41"/>
    </row>
    <row r="986" spans="1:4" ht="12.75">
      <c r="A986" s="39"/>
      <c r="B986" s="39"/>
      <c r="C986" s="41"/>
      <c r="D986" s="41"/>
    </row>
    <row r="987" spans="1:4" ht="12.75">
      <c r="A987" s="39"/>
      <c r="B987" s="39"/>
      <c r="C987" s="41"/>
      <c r="D987" s="41"/>
    </row>
    <row r="988" spans="1:4" ht="12.75">
      <c r="A988" s="39"/>
      <c r="B988" s="39"/>
      <c r="C988" s="41"/>
      <c r="D988" s="41"/>
    </row>
    <row r="989" spans="1:4" ht="12.75">
      <c r="A989" s="39"/>
      <c r="B989" s="39"/>
      <c r="C989" s="41"/>
      <c r="D989" s="41"/>
    </row>
    <row r="990" spans="1:4" ht="12.75">
      <c r="A990" s="39"/>
      <c r="B990" s="39"/>
      <c r="C990" s="41"/>
      <c r="D990" s="41"/>
    </row>
    <row r="991" spans="1:4" ht="12.75">
      <c r="A991" s="39"/>
      <c r="B991" s="39"/>
      <c r="C991" s="41"/>
      <c r="D991" s="41"/>
    </row>
    <row r="992" spans="1:4" ht="12.75">
      <c r="A992" s="39"/>
      <c r="B992" s="39"/>
      <c r="C992" s="41"/>
      <c r="D992" s="41"/>
    </row>
    <row r="993" spans="1:4" ht="12.75">
      <c r="A993" s="39"/>
      <c r="B993" s="39"/>
      <c r="C993" s="41"/>
      <c r="D993" s="41"/>
    </row>
    <row r="994" spans="1:4" ht="12.75">
      <c r="A994" s="39"/>
      <c r="B994" s="39"/>
      <c r="C994" s="41"/>
      <c r="D994" s="41"/>
    </row>
    <row r="995" spans="1:4" ht="12.75">
      <c r="A995" s="39"/>
      <c r="B995" s="39"/>
      <c r="C995" s="41"/>
      <c r="D995" s="41"/>
    </row>
    <row r="996" spans="1:4" ht="12.75">
      <c r="A996" s="39"/>
      <c r="B996" s="39"/>
      <c r="C996" s="41"/>
      <c r="D996" s="41"/>
    </row>
    <row r="997" spans="1:4" ht="12.75">
      <c r="A997" s="39"/>
      <c r="B997" s="39"/>
      <c r="C997" s="41"/>
      <c r="D997" s="41"/>
    </row>
    <row r="998" spans="1:4" ht="12.75">
      <c r="A998" s="39"/>
      <c r="B998" s="39"/>
      <c r="C998" s="41"/>
      <c r="D998" s="41"/>
    </row>
    <row r="999" spans="1:4" ht="12.75">
      <c r="A999" s="39"/>
      <c r="B999" s="39"/>
      <c r="C999" s="41"/>
      <c r="D999" s="41"/>
    </row>
    <row r="1000" spans="1:4" ht="12.75">
      <c r="A1000" s="39"/>
      <c r="B1000" s="39"/>
      <c r="C1000" s="41"/>
      <c r="D1000" s="41"/>
    </row>
    <row r="1001" spans="1:4" ht="12.75">
      <c r="A1001" s="39"/>
      <c r="B1001" s="39"/>
      <c r="C1001" s="41"/>
      <c r="D1001" s="41"/>
    </row>
    <row r="1002" spans="1:4" ht="12.75">
      <c r="A1002" s="39"/>
      <c r="B1002" s="39"/>
      <c r="C1002" s="41"/>
      <c r="D1002" s="41"/>
    </row>
    <row r="1003" spans="1:4" ht="12.75">
      <c r="A1003" s="39"/>
      <c r="B1003" s="39"/>
      <c r="C1003" s="41"/>
      <c r="D1003" s="41"/>
    </row>
    <row r="1004" spans="1:4" ht="12.75">
      <c r="A1004" s="39"/>
      <c r="B1004" s="39"/>
      <c r="C1004" s="41"/>
      <c r="D1004" s="41"/>
    </row>
    <row r="1005" spans="1:4" ht="12.75">
      <c r="A1005" s="39"/>
      <c r="B1005" s="39"/>
      <c r="C1005" s="41"/>
      <c r="D1005" s="41"/>
    </row>
    <row r="1006" spans="1:4" ht="12.75">
      <c r="A1006" s="39"/>
      <c r="B1006" s="39"/>
      <c r="C1006" s="41"/>
      <c r="D1006" s="41"/>
    </row>
    <row r="1007" spans="1:4" ht="12.75">
      <c r="A1007" s="39"/>
      <c r="B1007" s="39"/>
      <c r="C1007" s="41"/>
      <c r="D1007" s="41"/>
    </row>
    <row r="1008" spans="1:4" ht="12.75">
      <c r="A1008" s="39"/>
      <c r="B1008" s="39"/>
      <c r="C1008" s="41"/>
      <c r="D1008" s="41"/>
    </row>
    <row r="1009" spans="1:4" ht="12.75">
      <c r="A1009" s="39"/>
      <c r="B1009" s="39"/>
      <c r="C1009" s="41"/>
      <c r="D1009" s="41"/>
    </row>
    <row r="1010" spans="1:4" ht="12.75">
      <c r="A1010" s="39"/>
      <c r="B1010" s="39"/>
      <c r="C1010" s="41"/>
      <c r="D1010" s="41"/>
    </row>
    <row r="1011" spans="1:4" ht="12.75">
      <c r="A1011" s="39"/>
      <c r="B1011" s="39"/>
      <c r="C1011" s="41"/>
      <c r="D1011" s="41"/>
    </row>
    <row r="1012" spans="1:4" ht="12.75">
      <c r="A1012" s="39"/>
      <c r="B1012" s="39"/>
      <c r="C1012" s="41"/>
      <c r="D1012" s="41"/>
    </row>
    <row r="1013" spans="1:4" ht="12.75">
      <c r="A1013" s="39"/>
      <c r="B1013" s="39"/>
      <c r="C1013" s="41"/>
      <c r="D1013" s="41"/>
    </row>
    <row r="1014" spans="1:4" ht="12.75">
      <c r="A1014" s="39"/>
      <c r="B1014" s="39"/>
      <c r="C1014" s="41"/>
      <c r="D1014" s="41"/>
    </row>
    <row r="1015" spans="1:4" ht="12.75">
      <c r="A1015" s="39"/>
      <c r="B1015" s="39"/>
      <c r="C1015" s="41"/>
      <c r="D1015" s="41"/>
    </row>
    <row r="1016" spans="1:4" ht="12.75">
      <c r="A1016" s="39"/>
      <c r="B1016" s="39"/>
      <c r="C1016" s="41"/>
      <c r="D1016" s="41"/>
    </row>
    <row r="1017" spans="1:4" ht="12.75">
      <c r="A1017" s="39"/>
      <c r="B1017" s="39"/>
      <c r="C1017" s="41"/>
      <c r="D1017" s="41"/>
    </row>
    <row r="1018" spans="1:4" ht="12.75">
      <c r="A1018" s="39"/>
      <c r="B1018" s="39"/>
      <c r="C1018" s="41"/>
      <c r="D1018" s="41"/>
    </row>
    <row r="1019" spans="1:4" ht="12.75">
      <c r="A1019" s="39"/>
      <c r="B1019" s="39"/>
      <c r="C1019" s="41"/>
      <c r="D1019" s="41"/>
    </row>
    <row r="1020" spans="1:4" ht="12.75">
      <c r="A1020" s="39"/>
      <c r="B1020" s="39"/>
      <c r="C1020" s="41"/>
      <c r="D1020" s="41"/>
    </row>
    <row r="1021" spans="1:4" ht="12.75">
      <c r="A1021" s="39"/>
      <c r="B1021" s="39"/>
      <c r="C1021" s="41"/>
      <c r="D1021" s="41"/>
    </row>
    <row r="1022" spans="1:4" ht="12.75">
      <c r="A1022" s="39"/>
      <c r="B1022" s="39"/>
      <c r="C1022" s="41"/>
      <c r="D1022" s="41"/>
    </row>
    <row r="1023" spans="1:4" ht="12.75">
      <c r="A1023" s="39"/>
      <c r="B1023" s="39"/>
      <c r="C1023" s="41"/>
      <c r="D1023" s="41"/>
    </row>
    <row r="1024" spans="1:4" ht="12.75">
      <c r="A1024" s="39"/>
      <c r="B1024" s="39"/>
      <c r="C1024" s="41"/>
      <c r="D1024" s="41"/>
    </row>
    <row r="1025" spans="1:4" ht="12.75">
      <c r="A1025" s="39"/>
      <c r="B1025" s="39"/>
      <c r="C1025" s="41"/>
      <c r="D1025" s="41"/>
    </row>
    <row r="1026" spans="1:4" ht="12.75">
      <c r="A1026" s="39"/>
      <c r="B1026" s="39"/>
      <c r="C1026" s="41"/>
      <c r="D1026" s="41"/>
    </row>
    <row r="1027" spans="1:4" ht="12.75">
      <c r="A1027" s="39"/>
      <c r="B1027" s="39"/>
      <c r="C1027" s="41"/>
      <c r="D1027" s="41"/>
    </row>
    <row r="1028" spans="1:4" ht="12.75">
      <c r="A1028" s="39"/>
      <c r="B1028" s="39"/>
      <c r="C1028" s="41"/>
      <c r="D1028" s="41"/>
    </row>
    <row r="1029" spans="1:4" ht="12.75">
      <c r="A1029" s="39"/>
      <c r="B1029" s="39"/>
      <c r="C1029" s="41"/>
      <c r="D1029" s="41"/>
    </row>
    <row r="1030" spans="1:4" ht="12.75">
      <c r="A1030" s="39"/>
      <c r="B1030" s="39"/>
      <c r="C1030" s="41"/>
      <c r="D1030" s="41"/>
    </row>
    <row r="1031" spans="1:4" ht="12.75">
      <c r="A1031" s="39"/>
      <c r="B1031" s="39"/>
      <c r="C1031" s="41"/>
      <c r="D1031" s="41"/>
    </row>
    <row r="1032" spans="1:4" ht="12.75">
      <c r="A1032" s="39"/>
      <c r="B1032" s="39"/>
      <c r="C1032" s="41"/>
      <c r="D1032" s="41"/>
    </row>
    <row r="1033" spans="1:4" ht="12.75">
      <c r="A1033" s="39"/>
      <c r="B1033" s="39"/>
      <c r="C1033" s="41"/>
      <c r="D1033" s="41"/>
    </row>
    <row r="1034" spans="1:4" ht="12.75">
      <c r="A1034" s="39"/>
      <c r="B1034" s="39"/>
      <c r="C1034" s="41"/>
      <c r="D1034" s="41"/>
    </row>
  </sheetData>
  <mergeCells count="4">
    <mergeCell ref="A272:C272"/>
    <mergeCell ref="A56:A58"/>
    <mergeCell ref="A4:D4"/>
    <mergeCell ref="C5:D5"/>
  </mergeCells>
  <printOptions horizontalCentered="1"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C23"/>
  <sheetViews>
    <sheetView workbookViewId="0" topLeftCell="A1">
      <selection activeCell="C19" sqref="C19"/>
    </sheetView>
  </sheetViews>
  <sheetFormatPr defaultColWidth="9.140625" defaultRowHeight="12.75"/>
  <cols>
    <col min="1" max="1" width="9.140625" style="282" customWidth="1"/>
    <col min="2" max="2" width="53.28125" style="283" customWidth="1"/>
    <col min="3" max="3" width="19.140625" style="285" customWidth="1"/>
    <col min="4" max="16384" width="9.140625" style="8" customWidth="1"/>
  </cols>
  <sheetData>
    <row r="6" spans="1:3" s="274" customFormat="1" ht="23.25" customHeight="1">
      <c r="A6" s="273"/>
      <c r="B6" s="273" t="s">
        <v>42</v>
      </c>
      <c r="C6" s="273"/>
    </row>
    <row r="7" spans="1:3" s="274" customFormat="1" ht="23.25" customHeight="1">
      <c r="A7" s="273"/>
      <c r="B7" s="273"/>
      <c r="C7" s="273"/>
    </row>
    <row r="8" spans="1:3" s="274" customFormat="1" ht="23.25" customHeight="1">
      <c r="A8" s="273"/>
      <c r="B8" s="273"/>
      <c r="C8" s="273"/>
    </row>
    <row r="9" spans="1:3" s="274" customFormat="1" ht="23.25" customHeight="1">
      <c r="A9" s="273"/>
      <c r="B9" s="273"/>
      <c r="C9" s="273"/>
    </row>
    <row r="11" spans="1:3" s="150" customFormat="1" ht="27.75" customHeight="1">
      <c r="A11" s="147" t="s">
        <v>274</v>
      </c>
      <c r="B11" s="148" t="s">
        <v>276</v>
      </c>
      <c r="C11" s="149" t="s">
        <v>277</v>
      </c>
    </row>
    <row r="12" spans="1:3" s="124" customFormat="1" ht="30">
      <c r="A12" s="306">
        <v>400</v>
      </c>
      <c r="B12" s="307" t="s">
        <v>473</v>
      </c>
      <c r="C12" s="133">
        <f>'[1]dochodwy do rozdziału'!C9</f>
        <v>1535000</v>
      </c>
    </row>
    <row r="13" spans="1:3" s="124" customFormat="1" ht="15.75">
      <c r="A13" s="306">
        <v>700</v>
      </c>
      <c r="B13" s="307" t="s">
        <v>226</v>
      </c>
      <c r="C13" s="133">
        <f>'[1]dochodwy do rozdziału'!C16</f>
        <v>770500</v>
      </c>
    </row>
    <row r="14" spans="1:3" s="124" customFormat="1" ht="15.75">
      <c r="A14" s="306">
        <v>750</v>
      </c>
      <c r="B14" s="307" t="s">
        <v>228</v>
      </c>
      <c r="C14" s="133">
        <f>'[1]dochodwy do rozdziału'!C22</f>
        <v>90242</v>
      </c>
    </row>
    <row r="15" spans="1:3" s="124" customFormat="1" ht="30">
      <c r="A15" s="306">
        <v>751</v>
      </c>
      <c r="B15" s="307" t="s">
        <v>255</v>
      </c>
      <c r="C15" s="133">
        <f>'[1]dochodwy do rozdziału'!C26</f>
        <v>3000</v>
      </c>
    </row>
    <row r="16" spans="1:3" s="124" customFormat="1" ht="45">
      <c r="A16" s="306">
        <v>756</v>
      </c>
      <c r="B16" s="307" t="s">
        <v>43</v>
      </c>
      <c r="C16" s="133">
        <f>'[1]dochodwy do rozdziału'!C43</f>
        <v>9458350</v>
      </c>
    </row>
    <row r="17" spans="1:3" s="124" customFormat="1" ht="15.75">
      <c r="A17" s="306">
        <v>758</v>
      </c>
      <c r="B17" s="307" t="s">
        <v>230</v>
      </c>
      <c r="C17" s="133">
        <f>'[1]dochodwy do rozdziału'!C47</f>
        <v>3533752</v>
      </c>
    </row>
    <row r="18" spans="1:3" s="124" customFormat="1" ht="15.75">
      <c r="A18" s="306">
        <v>801</v>
      </c>
      <c r="B18" s="307" t="s">
        <v>224</v>
      </c>
      <c r="C18" s="133">
        <f>'[1]dochodwy do rozdziału'!C54</f>
        <v>359367</v>
      </c>
    </row>
    <row r="19" spans="1:3" s="124" customFormat="1" ht="15.75">
      <c r="A19" s="306" t="s">
        <v>360</v>
      </c>
      <c r="B19" s="307" t="s">
        <v>248</v>
      </c>
      <c r="C19" s="133">
        <f>'[1]dochodwy do rozdziału'!C58</f>
        <v>59</v>
      </c>
    </row>
    <row r="20" spans="1:3" s="124" customFormat="1" ht="15.75">
      <c r="A20" s="306">
        <v>852</v>
      </c>
      <c r="B20" s="307" t="s">
        <v>260</v>
      </c>
      <c r="C20" s="133">
        <f>'[1]dochodwy do rozdziału'!C68</f>
        <v>890590</v>
      </c>
    </row>
    <row r="21" spans="1:3" s="124" customFormat="1" ht="15.75">
      <c r="A21" s="306">
        <v>900</v>
      </c>
      <c r="B21" s="307" t="s">
        <v>0</v>
      </c>
      <c r="C21" s="133">
        <f>'[1]dochodwy do rozdziału'!C74</f>
        <v>266000</v>
      </c>
    </row>
    <row r="22" spans="1:3" s="124" customFormat="1" ht="28.5" customHeight="1" thickBot="1">
      <c r="A22" s="447" t="s">
        <v>295</v>
      </c>
      <c r="B22" s="447"/>
      <c r="C22" s="281">
        <f>SUM(C12:C21)</f>
        <v>16906860</v>
      </c>
    </row>
    <row r="23" ht="12.75">
      <c r="C23" s="284"/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C792"/>
  <sheetViews>
    <sheetView workbookViewId="0" topLeftCell="A1">
      <pane ySplit="2025" topLeftCell="BM1" activePane="bottomLeft" state="split"/>
      <selection pane="topLeft" activeCell="A2" sqref="A2:IV2"/>
      <selection pane="bottomLeft" activeCell="H25" sqref="H25"/>
    </sheetView>
  </sheetViews>
  <sheetFormatPr defaultColWidth="9.140625" defaultRowHeight="12.75"/>
  <cols>
    <col min="1" max="1" width="9.140625" style="10" customWidth="1"/>
    <col min="2" max="2" width="51.140625" style="132" customWidth="1"/>
    <col min="3" max="3" width="19.140625" style="126" customWidth="1"/>
    <col min="4" max="16384" width="9.140625" style="41" customWidth="1"/>
  </cols>
  <sheetData>
    <row r="3" ht="21" customHeight="1"/>
    <row r="5" spans="1:3" s="141" customFormat="1" ht="24.75" customHeight="1">
      <c r="A5" s="453" t="s">
        <v>296</v>
      </c>
      <c r="B5" s="453"/>
      <c r="C5" s="453"/>
    </row>
    <row r="6" spans="1:3" s="141" customFormat="1" ht="24.75" customHeight="1">
      <c r="A6" s="241"/>
      <c r="B6" s="241"/>
      <c r="C6" s="241"/>
    </row>
    <row r="7" spans="1:3" ht="23.25" customHeight="1">
      <c r="A7" s="9"/>
      <c r="B7" s="452"/>
      <c r="C7" s="452"/>
    </row>
    <row r="8" spans="1:3" ht="12.75" customHeight="1">
      <c r="A8" s="9"/>
      <c r="B8" s="128"/>
      <c r="C8" s="124"/>
    </row>
    <row r="9" spans="1:3" s="43" customFormat="1" ht="27.75" customHeight="1">
      <c r="A9" s="50" t="s">
        <v>274</v>
      </c>
      <c r="B9" s="125" t="s">
        <v>276</v>
      </c>
      <c r="C9" s="125" t="s">
        <v>277</v>
      </c>
    </row>
    <row r="10" spans="1:3" s="44" customFormat="1" ht="18" customHeight="1">
      <c r="A10" s="136" t="s">
        <v>258</v>
      </c>
      <c r="B10" s="129" t="s">
        <v>231</v>
      </c>
      <c r="C10" s="133">
        <f>'wydatki do rozdziału'!D17</f>
        <v>2962162</v>
      </c>
    </row>
    <row r="11" spans="1:3" s="46" customFormat="1" ht="33.75" customHeight="1">
      <c r="A11" s="137">
        <v>400</v>
      </c>
      <c r="B11" s="129" t="s">
        <v>278</v>
      </c>
      <c r="C11" s="19">
        <f>'wydatki do rozdziału'!D24</f>
        <v>875930</v>
      </c>
    </row>
    <row r="12" spans="1:3" s="44" customFormat="1" ht="18" customHeight="1">
      <c r="A12" s="138">
        <v>600</v>
      </c>
      <c r="B12" s="130" t="s">
        <v>235</v>
      </c>
      <c r="C12" s="133">
        <f>'wydatki do rozdziału'!D34</f>
        <v>499900</v>
      </c>
    </row>
    <row r="13" spans="1:3" s="44" customFormat="1" ht="18" customHeight="1">
      <c r="A13" s="138">
        <v>630</v>
      </c>
      <c r="B13" s="130" t="s">
        <v>338</v>
      </c>
      <c r="C13" s="133">
        <f>'wydatki do rozdziału'!D40</f>
        <v>85000</v>
      </c>
    </row>
    <row r="14" spans="1:3" s="47" customFormat="1" ht="18" customHeight="1">
      <c r="A14" s="139">
        <v>700</v>
      </c>
      <c r="B14" s="130" t="s">
        <v>226</v>
      </c>
      <c r="C14" s="133">
        <f>'wydatki do rozdziału'!D51</f>
        <v>1001110</v>
      </c>
    </row>
    <row r="15" spans="1:3" s="48" customFormat="1" ht="18" customHeight="1">
      <c r="A15" s="138">
        <v>710</v>
      </c>
      <c r="B15" s="130" t="s">
        <v>239</v>
      </c>
      <c r="C15" s="133">
        <f>'wydatki do rozdziału'!D64</f>
        <v>692750</v>
      </c>
    </row>
    <row r="16" spans="1:3" s="48" customFormat="1" ht="18" customHeight="1">
      <c r="A16" s="140">
        <v>750</v>
      </c>
      <c r="B16" s="129" t="s">
        <v>228</v>
      </c>
      <c r="C16" s="19">
        <f>'wydatki do rozdziału'!D89</f>
        <v>3669137</v>
      </c>
    </row>
    <row r="17" spans="1:3" s="48" customFormat="1" ht="32.25" customHeight="1">
      <c r="A17" s="134">
        <v>751</v>
      </c>
      <c r="B17" s="131" t="s">
        <v>255</v>
      </c>
      <c r="C17" s="19">
        <f>'wydatki do rozdziału'!D96</f>
        <v>3000</v>
      </c>
    </row>
    <row r="18" spans="1:3" s="44" customFormat="1" ht="30" customHeight="1">
      <c r="A18" s="134">
        <v>754</v>
      </c>
      <c r="B18" s="131" t="s">
        <v>240</v>
      </c>
      <c r="C18" s="19">
        <f>'wydatki do rozdziału'!D121</f>
        <v>350330</v>
      </c>
    </row>
    <row r="19" spans="1:3" s="44" customFormat="1" ht="47.25" customHeight="1">
      <c r="A19" s="134">
        <v>756</v>
      </c>
      <c r="B19" s="131" t="s">
        <v>267</v>
      </c>
      <c r="C19" s="19">
        <f>'wydatki do rozdziału'!D126</f>
        <v>7350</v>
      </c>
    </row>
    <row r="20" spans="1:3" s="44" customFormat="1" ht="18" customHeight="1">
      <c r="A20" s="134">
        <v>757</v>
      </c>
      <c r="B20" s="131" t="s">
        <v>245</v>
      </c>
      <c r="C20" s="19">
        <f>'wydatki do rozdziału'!D133</f>
        <v>180000</v>
      </c>
    </row>
    <row r="21" spans="1:3" s="44" customFormat="1" ht="18" customHeight="1">
      <c r="A21" s="134">
        <v>758</v>
      </c>
      <c r="B21" s="131" t="s">
        <v>230</v>
      </c>
      <c r="C21" s="19">
        <f>'wydatki do rozdziału'!D141</f>
        <v>35213</v>
      </c>
    </row>
    <row r="22" spans="1:3" s="44" customFormat="1" ht="18" customHeight="1">
      <c r="A22" s="134">
        <v>801</v>
      </c>
      <c r="B22" s="131" t="s">
        <v>224</v>
      </c>
      <c r="C22" s="19">
        <f>'wydatki do rozdziału'!D176</f>
        <v>6371767</v>
      </c>
    </row>
    <row r="23" spans="1:3" s="44" customFormat="1" ht="18" customHeight="1">
      <c r="A23" s="134">
        <v>803</v>
      </c>
      <c r="B23" s="131" t="s">
        <v>357</v>
      </c>
      <c r="C23" s="19">
        <f>'wydatki do rozdziału'!D181</f>
        <v>20000</v>
      </c>
    </row>
    <row r="24" spans="1:3" s="44" customFormat="1" ht="18" customHeight="1">
      <c r="A24" s="134">
        <v>851</v>
      </c>
      <c r="B24" s="131" t="s">
        <v>248</v>
      </c>
      <c r="C24" s="19">
        <f>'wydatki do rozdziału'!D200</f>
        <v>169309</v>
      </c>
    </row>
    <row r="25" spans="1:3" s="44" customFormat="1" ht="18" customHeight="1">
      <c r="A25" s="134">
        <v>852</v>
      </c>
      <c r="B25" s="129" t="s">
        <v>260</v>
      </c>
      <c r="C25" s="19">
        <f>'wydatki do rozdziału'!D229</f>
        <v>1383124</v>
      </c>
    </row>
    <row r="26" spans="1:3" s="44" customFormat="1" ht="18" customHeight="1">
      <c r="A26" s="134">
        <v>854</v>
      </c>
      <c r="B26" s="129" t="s">
        <v>259</v>
      </c>
      <c r="C26" s="19">
        <f>'wydatki do rozdziału'!D234</f>
        <v>10000</v>
      </c>
    </row>
    <row r="27" spans="1:3" s="44" customFormat="1" ht="18" customHeight="1">
      <c r="A27" s="134">
        <v>900</v>
      </c>
      <c r="B27" s="129" t="s">
        <v>271</v>
      </c>
      <c r="C27" s="19">
        <f>'wydatki do rozdziału'!D251</f>
        <v>760778</v>
      </c>
    </row>
    <row r="28" spans="1:3" s="44" customFormat="1" ht="18" customHeight="1">
      <c r="A28" s="134">
        <v>921</v>
      </c>
      <c r="B28" s="129" t="s">
        <v>251</v>
      </c>
      <c r="C28" s="19">
        <f>'wydatki do rozdziału'!D261</f>
        <v>435000</v>
      </c>
    </row>
    <row r="29" spans="1:3" s="44" customFormat="1" ht="18" customHeight="1">
      <c r="A29" s="134">
        <v>926</v>
      </c>
      <c r="B29" s="129" t="s">
        <v>253</v>
      </c>
      <c r="C29" s="19">
        <f>'wydatki do rozdziału'!D271</f>
        <v>305000</v>
      </c>
    </row>
    <row r="30" spans="1:3" s="46" customFormat="1" ht="25.5" customHeight="1" thickBot="1">
      <c r="A30" s="449" t="s">
        <v>295</v>
      </c>
      <c r="B30" s="449"/>
      <c r="C30" s="135">
        <f>SUM(C10:C29)</f>
        <v>19816860</v>
      </c>
    </row>
    <row r="32" spans="1:3" ht="12.75">
      <c r="A32" s="39"/>
      <c r="B32" s="97"/>
      <c r="C32" s="127"/>
    </row>
    <row r="33" spans="1:3" ht="12.75">
      <c r="A33" s="39"/>
      <c r="B33" s="97"/>
      <c r="C33" s="127"/>
    </row>
    <row r="34" spans="1:3" ht="12.75">
      <c r="A34" s="39"/>
      <c r="B34" s="97"/>
      <c r="C34" s="127"/>
    </row>
    <row r="35" spans="1:3" ht="12.75">
      <c r="A35" s="39"/>
      <c r="B35" s="97"/>
      <c r="C35" s="127"/>
    </row>
    <row r="36" spans="1:3" ht="12.75">
      <c r="A36" s="39"/>
      <c r="B36" s="97"/>
      <c r="C36" s="127"/>
    </row>
    <row r="37" spans="1:3" ht="12.75">
      <c r="A37" s="39"/>
      <c r="B37" s="97"/>
      <c r="C37" s="127"/>
    </row>
    <row r="38" spans="1:3" ht="12.75">
      <c r="A38" s="39"/>
      <c r="B38" s="97"/>
      <c r="C38" s="127"/>
    </row>
    <row r="39" spans="1:3" ht="12.75">
      <c r="A39" s="39"/>
      <c r="B39" s="97"/>
      <c r="C39" s="127"/>
    </row>
    <row r="40" spans="1:3" ht="12.75">
      <c r="A40" s="39"/>
      <c r="B40" s="97"/>
      <c r="C40" s="127"/>
    </row>
    <row r="41" spans="1:3" ht="12.75">
      <c r="A41" s="39"/>
      <c r="B41" s="97"/>
      <c r="C41" s="127"/>
    </row>
    <row r="42" spans="1:3" ht="12.75">
      <c r="A42" s="39"/>
      <c r="B42" s="97"/>
      <c r="C42" s="127"/>
    </row>
    <row r="43" spans="1:3" ht="12.75">
      <c r="A43" s="39"/>
      <c r="B43" s="97"/>
      <c r="C43" s="127"/>
    </row>
    <row r="44" spans="1:3" ht="12.75">
      <c r="A44" s="39"/>
      <c r="B44" s="97"/>
      <c r="C44" s="127"/>
    </row>
    <row r="45" spans="1:3" ht="12.75">
      <c r="A45" s="39"/>
      <c r="B45" s="97"/>
      <c r="C45" s="127"/>
    </row>
    <row r="46" spans="1:3" ht="12.75">
      <c r="A46" s="39"/>
      <c r="B46" s="97"/>
      <c r="C46" s="127"/>
    </row>
    <row r="47" spans="1:3" ht="12.75">
      <c r="A47" s="39"/>
      <c r="B47" s="97"/>
      <c r="C47" s="127"/>
    </row>
    <row r="48" spans="1:3" ht="12.75">
      <c r="A48" s="39"/>
      <c r="B48" s="97"/>
      <c r="C48" s="127"/>
    </row>
    <row r="49" spans="1:3" ht="12.75">
      <c r="A49" s="39"/>
      <c r="B49" s="97"/>
      <c r="C49" s="127"/>
    </row>
    <row r="50" spans="1:3" ht="12.75">
      <c r="A50" s="39"/>
      <c r="B50" s="97"/>
      <c r="C50" s="127"/>
    </row>
    <row r="51" spans="1:3" ht="12.75">
      <c r="A51" s="39"/>
      <c r="B51" s="97"/>
      <c r="C51" s="127"/>
    </row>
    <row r="52" spans="1:3" ht="12.75">
      <c r="A52" s="39"/>
      <c r="B52" s="97"/>
      <c r="C52" s="127"/>
    </row>
    <row r="53" spans="1:3" ht="12.75">
      <c r="A53" s="39"/>
      <c r="B53" s="97"/>
      <c r="C53" s="127"/>
    </row>
    <row r="54" spans="1:3" ht="12.75">
      <c r="A54" s="39"/>
      <c r="B54" s="97"/>
      <c r="C54" s="127"/>
    </row>
    <row r="55" spans="1:3" ht="12.75">
      <c r="A55" s="39"/>
      <c r="B55" s="97"/>
      <c r="C55" s="127"/>
    </row>
    <row r="56" spans="1:3" ht="12.75">
      <c r="A56" s="39"/>
      <c r="B56" s="97"/>
      <c r="C56" s="127"/>
    </row>
    <row r="57" spans="1:3" ht="12.75">
      <c r="A57" s="39"/>
      <c r="B57" s="97"/>
      <c r="C57" s="127"/>
    </row>
    <row r="58" spans="1:3" ht="12.75">
      <c r="A58" s="39"/>
      <c r="B58" s="97"/>
      <c r="C58" s="127"/>
    </row>
    <row r="59" spans="1:3" ht="12.75">
      <c r="A59" s="39"/>
      <c r="B59" s="97"/>
      <c r="C59" s="127"/>
    </row>
    <row r="60" spans="1:3" ht="12.75">
      <c r="A60" s="39"/>
      <c r="B60" s="97"/>
      <c r="C60" s="127"/>
    </row>
    <row r="61" spans="1:3" ht="12.75">
      <c r="A61" s="39"/>
      <c r="B61" s="97"/>
      <c r="C61" s="127"/>
    </row>
    <row r="62" spans="1:3" ht="12.75">
      <c r="A62" s="39"/>
      <c r="B62" s="97"/>
      <c r="C62" s="127"/>
    </row>
    <row r="63" spans="1:3" ht="12.75">
      <c r="A63" s="39"/>
      <c r="B63" s="97"/>
      <c r="C63" s="127"/>
    </row>
    <row r="64" spans="1:3" ht="12.75">
      <c r="A64" s="39"/>
      <c r="B64" s="97"/>
      <c r="C64" s="127"/>
    </row>
    <row r="65" spans="1:3" ht="12.75">
      <c r="A65" s="39"/>
      <c r="B65" s="97"/>
      <c r="C65" s="127"/>
    </row>
    <row r="66" spans="1:3" ht="12.75">
      <c r="A66" s="39"/>
      <c r="B66" s="97"/>
      <c r="C66" s="127"/>
    </row>
    <row r="67" spans="1:3" ht="12.75">
      <c r="A67" s="39"/>
      <c r="B67" s="97"/>
      <c r="C67" s="127"/>
    </row>
    <row r="68" spans="1:3" ht="12.75">
      <c r="A68" s="39"/>
      <c r="B68" s="97"/>
      <c r="C68" s="127"/>
    </row>
    <row r="69" spans="1:3" ht="12.75">
      <c r="A69" s="39"/>
      <c r="B69" s="97"/>
      <c r="C69" s="127"/>
    </row>
    <row r="70" spans="1:3" ht="12.75">
      <c r="A70" s="39"/>
      <c r="B70" s="97"/>
      <c r="C70" s="127"/>
    </row>
    <row r="71" spans="1:3" ht="12.75">
      <c r="A71" s="39"/>
      <c r="B71" s="97"/>
      <c r="C71" s="127"/>
    </row>
    <row r="72" spans="1:3" ht="12.75">
      <c r="A72" s="39"/>
      <c r="B72" s="97"/>
      <c r="C72" s="127"/>
    </row>
    <row r="73" spans="1:3" ht="12.75">
      <c r="A73" s="39"/>
      <c r="B73" s="97"/>
      <c r="C73" s="127"/>
    </row>
    <row r="74" spans="1:3" ht="12.75">
      <c r="A74" s="39"/>
      <c r="B74" s="97"/>
      <c r="C74" s="127"/>
    </row>
    <row r="75" spans="1:3" ht="12.75">
      <c r="A75" s="39"/>
      <c r="B75" s="97"/>
      <c r="C75" s="127"/>
    </row>
    <row r="76" spans="1:3" ht="12.75">
      <c r="A76" s="39"/>
      <c r="B76" s="97"/>
      <c r="C76" s="127"/>
    </row>
    <row r="77" spans="1:3" ht="12.75">
      <c r="A77" s="39"/>
      <c r="B77" s="97"/>
      <c r="C77" s="127"/>
    </row>
    <row r="78" spans="1:3" ht="12.75">
      <c r="A78" s="39"/>
      <c r="B78" s="97"/>
      <c r="C78" s="127"/>
    </row>
    <row r="79" spans="1:3" ht="12.75">
      <c r="A79" s="39"/>
      <c r="B79" s="97"/>
      <c r="C79" s="127"/>
    </row>
    <row r="80" spans="1:3" ht="12.75">
      <c r="A80" s="39"/>
      <c r="B80" s="97"/>
      <c r="C80" s="127"/>
    </row>
    <row r="81" spans="1:3" ht="12.75">
      <c r="A81" s="39"/>
      <c r="B81" s="97"/>
      <c r="C81" s="127"/>
    </row>
    <row r="82" spans="1:3" ht="12.75">
      <c r="A82" s="39"/>
      <c r="B82" s="97"/>
      <c r="C82" s="127"/>
    </row>
    <row r="83" spans="1:3" ht="12.75">
      <c r="A83" s="39"/>
      <c r="B83" s="97"/>
      <c r="C83" s="127"/>
    </row>
    <row r="84" spans="1:3" ht="12.75">
      <c r="A84" s="39"/>
      <c r="B84" s="97"/>
      <c r="C84" s="127"/>
    </row>
    <row r="85" spans="1:3" ht="12.75">
      <c r="A85" s="39"/>
      <c r="B85" s="97"/>
      <c r="C85" s="127"/>
    </row>
    <row r="86" spans="1:3" ht="12.75">
      <c r="A86" s="39"/>
      <c r="B86" s="97"/>
      <c r="C86" s="127"/>
    </row>
    <row r="87" spans="1:3" ht="12.75">
      <c r="A87" s="39"/>
      <c r="B87" s="97"/>
      <c r="C87" s="127"/>
    </row>
    <row r="88" spans="1:3" ht="12.75">
      <c r="A88" s="39"/>
      <c r="B88" s="97"/>
      <c r="C88" s="127"/>
    </row>
    <row r="89" spans="1:3" ht="12.75">
      <c r="A89" s="39"/>
      <c r="B89" s="97"/>
      <c r="C89" s="127"/>
    </row>
    <row r="90" spans="1:3" ht="12.75">
      <c r="A90" s="39"/>
      <c r="B90" s="97"/>
      <c r="C90" s="127"/>
    </row>
    <row r="91" spans="1:3" ht="12.75">
      <c r="A91" s="39"/>
      <c r="B91" s="97"/>
      <c r="C91" s="127"/>
    </row>
    <row r="92" spans="1:3" ht="12.75">
      <c r="A92" s="39"/>
      <c r="B92" s="97"/>
      <c r="C92" s="127"/>
    </row>
    <row r="93" spans="1:3" ht="12.75">
      <c r="A93" s="39"/>
      <c r="B93" s="97"/>
      <c r="C93" s="127"/>
    </row>
    <row r="94" spans="1:3" ht="12.75">
      <c r="A94" s="39"/>
      <c r="B94" s="97"/>
      <c r="C94" s="127"/>
    </row>
    <row r="95" spans="1:3" ht="12.75">
      <c r="A95" s="39"/>
      <c r="B95" s="97"/>
      <c r="C95" s="127"/>
    </row>
    <row r="96" spans="1:3" ht="12.75">
      <c r="A96" s="39"/>
      <c r="B96" s="97"/>
      <c r="C96" s="127"/>
    </row>
    <row r="97" spans="1:3" ht="12.75">
      <c r="A97" s="39"/>
      <c r="B97" s="97"/>
      <c r="C97" s="127"/>
    </row>
    <row r="98" spans="1:3" ht="12.75">
      <c r="A98" s="39"/>
      <c r="B98" s="97"/>
      <c r="C98" s="127"/>
    </row>
    <row r="99" spans="1:3" ht="12.75">
      <c r="A99" s="39"/>
      <c r="B99" s="97"/>
      <c r="C99" s="127"/>
    </row>
    <row r="100" spans="1:3" ht="12.75">
      <c r="A100" s="39"/>
      <c r="B100" s="97"/>
      <c r="C100" s="127"/>
    </row>
    <row r="101" spans="1:3" ht="12.75">
      <c r="A101" s="39"/>
      <c r="B101" s="97"/>
      <c r="C101" s="127"/>
    </row>
    <row r="102" spans="1:3" ht="12.75">
      <c r="A102" s="39"/>
      <c r="B102" s="97"/>
      <c r="C102" s="127"/>
    </row>
    <row r="103" spans="1:3" ht="12.75">
      <c r="A103" s="39"/>
      <c r="B103" s="97"/>
      <c r="C103" s="127"/>
    </row>
    <row r="104" spans="1:3" ht="12.75">
      <c r="A104" s="39"/>
      <c r="B104" s="97"/>
      <c r="C104" s="127"/>
    </row>
    <row r="105" spans="1:3" ht="12.75">
      <c r="A105" s="39"/>
      <c r="B105" s="97"/>
      <c r="C105" s="127"/>
    </row>
    <row r="106" spans="1:3" ht="12.75">
      <c r="A106" s="39"/>
      <c r="B106" s="97"/>
      <c r="C106" s="127"/>
    </row>
    <row r="107" spans="1:3" ht="12.75">
      <c r="A107" s="39"/>
      <c r="B107" s="97"/>
      <c r="C107" s="127"/>
    </row>
    <row r="108" spans="1:3" ht="12.75">
      <c r="A108" s="39"/>
      <c r="B108" s="97"/>
      <c r="C108" s="127"/>
    </row>
    <row r="109" spans="1:3" ht="12.75">
      <c r="A109" s="39"/>
      <c r="B109" s="97"/>
      <c r="C109" s="127"/>
    </row>
    <row r="110" spans="1:3" ht="12.75">
      <c r="A110" s="39"/>
      <c r="B110" s="97"/>
      <c r="C110" s="127"/>
    </row>
    <row r="111" spans="1:3" ht="12.75">
      <c r="A111" s="39"/>
      <c r="B111" s="97"/>
      <c r="C111" s="127"/>
    </row>
    <row r="112" spans="1:3" ht="12.75">
      <c r="A112" s="39"/>
      <c r="B112" s="97"/>
      <c r="C112" s="127"/>
    </row>
    <row r="113" spans="1:3" ht="12.75">
      <c r="A113" s="39"/>
      <c r="B113" s="97"/>
      <c r="C113" s="127"/>
    </row>
    <row r="114" spans="1:3" ht="12.75">
      <c r="A114" s="39"/>
      <c r="B114" s="97"/>
      <c r="C114" s="127"/>
    </row>
    <row r="115" spans="1:3" ht="12.75">
      <c r="A115" s="39"/>
      <c r="B115" s="97"/>
      <c r="C115" s="127"/>
    </row>
    <row r="116" spans="1:3" ht="12.75">
      <c r="A116" s="39"/>
      <c r="B116" s="97"/>
      <c r="C116" s="127"/>
    </row>
    <row r="117" spans="1:3" ht="12.75">
      <c r="A117" s="39"/>
      <c r="B117" s="97"/>
      <c r="C117" s="127"/>
    </row>
    <row r="118" spans="1:3" ht="12.75">
      <c r="A118" s="39"/>
      <c r="B118" s="97"/>
      <c r="C118" s="127"/>
    </row>
    <row r="119" spans="1:3" ht="12.75">
      <c r="A119" s="39"/>
      <c r="B119" s="97"/>
      <c r="C119" s="127"/>
    </row>
    <row r="120" spans="1:3" ht="12.75">
      <c r="A120" s="39"/>
      <c r="B120" s="97"/>
      <c r="C120" s="127"/>
    </row>
    <row r="121" spans="1:3" ht="12.75">
      <c r="A121" s="39"/>
      <c r="B121" s="97"/>
      <c r="C121" s="127"/>
    </row>
    <row r="122" spans="1:3" ht="12.75">
      <c r="A122" s="39"/>
      <c r="B122" s="97"/>
      <c r="C122" s="127"/>
    </row>
    <row r="123" spans="1:3" ht="12.75">
      <c r="A123" s="39"/>
      <c r="B123" s="97"/>
      <c r="C123" s="127"/>
    </row>
    <row r="124" spans="1:3" ht="12.75">
      <c r="A124" s="39"/>
      <c r="B124" s="97"/>
      <c r="C124" s="127"/>
    </row>
    <row r="125" spans="1:3" ht="12.75">
      <c r="A125" s="39"/>
      <c r="B125" s="97"/>
      <c r="C125" s="127"/>
    </row>
    <row r="126" spans="1:3" ht="12.75">
      <c r="A126" s="39"/>
      <c r="B126" s="97"/>
      <c r="C126" s="127"/>
    </row>
    <row r="127" spans="1:3" ht="12.75">
      <c r="A127" s="39"/>
      <c r="B127" s="97"/>
      <c r="C127" s="127"/>
    </row>
    <row r="128" spans="1:3" ht="12.75">
      <c r="A128" s="39"/>
      <c r="B128" s="97"/>
      <c r="C128" s="127"/>
    </row>
    <row r="129" spans="1:3" ht="12.75">
      <c r="A129" s="39"/>
      <c r="B129" s="97"/>
      <c r="C129" s="127"/>
    </row>
    <row r="130" spans="1:3" ht="12.75">
      <c r="A130" s="39"/>
      <c r="B130" s="97"/>
      <c r="C130" s="127"/>
    </row>
    <row r="131" spans="1:3" ht="12.75">
      <c r="A131" s="39"/>
      <c r="B131" s="97"/>
      <c r="C131" s="127"/>
    </row>
    <row r="132" spans="1:3" ht="12.75">
      <c r="A132" s="39"/>
      <c r="B132" s="97"/>
      <c r="C132" s="127"/>
    </row>
    <row r="133" spans="1:3" ht="12.75">
      <c r="A133" s="39"/>
      <c r="B133" s="97"/>
      <c r="C133" s="127"/>
    </row>
    <row r="134" spans="1:3" ht="12.75">
      <c r="A134" s="39"/>
      <c r="B134" s="97"/>
      <c r="C134" s="127"/>
    </row>
    <row r="135" spans="1:3" ht="12.75">
      <c r="A135" s="39"/>
      <c r="B135" s="97"/>
      <c r="C135" s="127"/>
    </row>
    <row r="136" spans="1:3" ht="12.75">
      <c r="A136" s="39"/>
      <c r="B136" s="97"/>
      <c r="C136" s="127"/>
    </row>
    <row r="137" spans="1:3" ht="12.75">
      <c r="A137" s="39"/>
      <c r="B137" s="97"/>
      <c r="C137" s="127"/>
    </row>
    <row r="138" spans="1:3" ht="12.75">
      <c r="A138" s="39"/>
      <c r="B138" s="97"/>
      <c r="C138" s="127"/>
    </row>
    <row r="139" spans="1:3" ht="12.75">
      <c r="A139" s="39"/>
      <c r="B139" s="97"/>
      <c r="C139" s="127"/>
    </row>
    <row r="140" spans="1:3" ht="12.75">
      <c r="A140" s="39"/>
      <c r="B140" s="97"/>
      <c r="C140" s="127"/>
    </row>
    <row r="141" spans="1:3" ht="12.75">
      <c r="A141" s="39"/>
      <c r="B141" s="97"/>
      <c r="C141" s="127"/>
    </row>
    <row r="142" spans="1:3" ht="12.75">
      <c r="A142" s="39"/>
      <c r="B142" s="97"/>
      <c r="C142" s="127"/>
    </row>
    <row r="143" spans="1:3" ht="12.75">
      <c r="A143" s="39"/>
      <c r="B143" s="97"/>
      <c r="C143" s="127"/>
    </row>
    <row r="144" spans="1:3" ht="12.75">
      <c r="A144" s="39"/>
      <c r="B144" s="97"/>
      <c r="C144" s="127"/>
    </row>
    <row r="145" spans="1:3" ht="12.75">
      <c r="A145" s="39"/>
      <c r="B145" s="97"/>
      <c r="C145" s="127"/>
    </row>
    <row r="146" spans="1:3" ht="12.75">
      <c r="A146" s="39"/>
      <c r="B146" s="97"/>
      <c r="C146" s="127"/>
    </row>
    <row r="147" spans="1:3" ht="12.75">
      <c r="A147" s="39"/>
      <c r="B147" s="97"/>
      <c r="C147" s="127"/>
    </row>
    <row r="148" spans="1:3" ht="12.75">
      <c r="A148" s="39"/>
      <c r="B148" s="97"/>
      <c r="C148" s="127"/>
    </row>
    <row r="149" spans="1:3" ht="12.75">
      <c r="A149" s="39"/>
      <c r="B149" s="97"/>
      <c r="C149" s="127"/>
    </row>
    <row r="150" spans="1:3" ht="12.75">
      <c r="A150" s="39"/>
      <c r="B150" s="97"/>
      <c r="C150" s="127"/>
    </row>
    <row r="151" spans="1:3" ht="12.75">
      <c r="A151" s="39"/>
      <c r="B151" s="97"/>
      <c r="C151" s="127"/>
    </row>
    <row r="152" spans="1:3" ht="12.75">
      <c r="A152" s="39"/>
      <c r="B152" s="97"/>
      <c r="C152" s="127"/>
    </row>
    <row r="153" spans="1:3" ht="12.75">
      <c r="A153" s="39"/>
      <c r="B153" s="97"/>
      <c r="C153" s="127"/>
    </row>
    <row r="154" spans="1:3" ht="12.75">
      <c r="A154" s="39"/>
      <c r="B154" s="97"/>
      <c r="C154" s="127"/>
    </row>
    <row r="155" spans="1:3" ht="12.75">
      <c r="A155" s="39"/>
      <c r="B155" s="97"/>
      <c r="C155" s="127"/>
    </row>
    <row r="156" spans="1:3" ht="12.75">
      <c r="A156" s="39"/>
      <c r="B156" s="97"/>
      <c r="C156" s="127"/>
    </row>
    <row r="157" spans="1:3" ht="12.75">
      <c r="A157" s="39"/>
      <c r="B157" s="97"/>
      <c r="C157" s="127"/>
    </row>
    <row r="158" spans="1:3" ht="12.75">
      <c r="A158" s="39"/>
      <c r="B158" s="97"/>
      <c r="C158" s="127"/>
    </row>
    <row r="159" spans="1:3" ht="12.75">
      <c r="A159" s="39"/>
      <c r="B159" s="97"/>
      <c r="C159" s="127"/>
    </row>
    <row r="160" spans="1:3" ht="12.75">
      <c r="A160" s="39"/>
      <c r="B160" s="97"/>
      <c r="C160" s="127"/>
    </row>
    <row r="161" spans="1:3" ht="12.75">
      <c r="A161" s="39"/>
      <c r="B161" s="97"/>
      <c r="C161" s="127"/>
    </row>
    <row r="162" spans="1:3" ht="12.75">
      <c r="A162" s="39"/>
      <c r="B162" s="97"/>
      <c r="C162" s="127"/>
    </row>
    <row r="163" spans="1:3" ht="12.75">
      <c r="A163" s="39"/>
      <c r="B163" s="97"/>
      <c r="C163" s="127"/>
    </row>
    <row r="164" spans="1:3" ht="12.75">
      <c r="A164" s="39"/>
      <c r="B164" s="97"/>
      <c r="C164" s="127"/>
    </row>
    <row r="165" spans="1:3" ht="12.75">
      <c r="A165" s="39"/>
      <c r="B165" s="97"/>
      <c r="C165" s="127"/>
    </row>
    <row r="166" spans="1:3" ht="12.75">
      <c r="A166" s="39"/>
      <c r="B166" s="97"/>
      <c r="C166" s="127"/>
    </row>
    <row r="167" spans="1:3" ht="12.75">
      <c r="A167" s="39"/>
      <c r="B167" s="97"/>
      <c r="C167" s="127"/>
    </row>
    <row r="168" spans="1:3" ht="12.75">
      <c r="A168" s="39"/>
      <c r="B168" s="97"/>
      <c r="C168" s="127"/>
    </row>
    <row r="169" spans="1:3" ht="12.75">
      <c r="A169" s="39"/>
      <c r="B169" s="97"/>
      <c r="C169" s="127"/>
    </row>
    <row r="170" spans="1:3" ht="12.75">
      <c r="A170" s="39"/>
      <c r="B170" s="97"/>
      <c r="C170" s="127"/>
    </row>
    <row r="171" spans="1:3" ht="12.75">
      <c r="A171" s="39"/>
      <c r="B171" s="97"/>
      <c r="C171" s="127"/>
    </row>
    <row r="172" spans="1:3" ht="12.75">
      <c r="A172" s="39"/>
      <c r="B172" s="97"/>
      <c r="C172" s="127"/>
    </row>
    <row r="173" spans="1:3" ht="12.75">
      <c r="A173" s="39"/>
      <c r="B173" s="97"/>
      <c r="C173" s="127"/>
    </row>
    <row r="174" spans="1:3" ht="12.75">
      <c r="A174" s="39"/>
      <c r="B174" s="97"/>
      <c r="C174" s="127"/>
    </row>
    <row r="175" spans="1:3" ht="12.75">
      <c r="A175" s="39"/>
      <c r="B175" s="97"/>
      <c r="C175" s="127"/>
    </row>
    <row r="176" spans="1:3" ht="12.75">
      <c r="A176" s="39"/>
      <c r="B176" s="97"/>
      <c r="C176" s="127"/>
    </row>
    <row r="177" spans="1:3" ht="12.75">
      <c r="A177" s="39"/>
      <c r="B177" s="97"/>
      <c r="C177" s="127"/>
    </row>
    <row r="178" spans="1:3" ht="12.75">
      <c r="A178" s="39"/>
      <c r="B178" s="97"/>
      <c r="C178" s="127"/>
    </row>
    <row r="179" spans="1:3" ht="12.75">
      <c r="A179" s="39"/>
      <c r="B179" s="97"/>
      <c r="C179" s="127"/>
    </row>
    <row r="180" spans="1:3" ht="12.75">
      <c r="A180" s="39"/>
      <c r="B180" s="97"/>
      <c r="C180" s="127"/>
    </row>
    <row r="181" spans="1:3" ht="12.75">
      <c r="A181" s="39"/>
      <c r="B181" s="97"/>
      <c r="C181" s="127"/>
    </row>
    <row r="182" spans="1:3" ht="12.75">
      <c r="A182" s="39"/>
      <c r="B182" s="97"/>
      <c r="C182" s="127"/>
    </row>
    <row r="183" spans="1:3" ht="12.75">
      <c r="A183" s="39"/>
      <c r="B183" s="97"/>
      <c r="C183" s="127"/>
    </row>
    <row r="184" spans="1:3" ht="12.75">
      <c r="A184" s="39"/>
      <c r="B184" s="97"/>
      <c r="C184" s="127"/>
    </row>
    <row r="185" spans="1:3" ht="12.75">
      <c r="A185" s="39"/>
      <c r="B185" s="97"/>
      <c r="C185" s="127"/>
    </row>
    <row r="186" spans="1:3" ht="12.75">
      <c r="A186" s="39"/>
      <c r="B186" s="97"/>
      <c r="C186" s="127"/>
    </row>
    <row r="187" spans="1:3" ht="12.75">
      <c r="A187" s="39"/>
      <c r="B187" s="97"/>
      <c r="C187" s="127"/>
    </row>
    <row r="188" spans="1:3" ht="12.75">
      <c r="A188" s="39"/>
      <c r="B188" s="97"/>
      <c r="C188" s="127"/>
    </row>
    <row r="189" spans="1:3" ht="12.75">
      <c r="A189" s="39"/>
      <c r="B189" s="97"/>
      <c r="C189" s="127"/>
    </row>
    <row r="190" spans="1:3" ht="12.75">
      <c r="A190" s="39"/>
      <c r="B190" s="97"/>
      <c r="C190" s="127"/>
    </row>
    <row r="191" spans="1:3" ht="12.75">
      <c r="A191" s="39"/>
      <c r="B191" s="97"/>
      <c r="C191" s="127"/>
    </row>
    <row r="192" spans="1:3" ht="12.75">
      <c r="A192" s="39"/>
      <c r="B192" s="97"/>
      <c r="C192" s="127"/>
    </row>
    <row r="193" spans="1:3" ht="12.75">
      <c r="A193" s="39"/>
      <c r="B193" s="97"/>
      <c r="C193" s="127"/>
    </row>
    <row r="194" spans="1:3" ht="12.75">
      <c r="A194" s="39"/>
      <c r="B194" s="97"/>
      <c r="C194" s="127"/>
    </row>
    <row r="195" spans="1:3" ht="12.75">
      <c r="A195" s="39"/>
      <c r="B195" s="97"/>
      <c r="C195" s="127"/>
    </row>
    <row r="196" spans="1:3" ht="12.75">
      <c r="A196" s="39"/>
      <c r="B196" s="97"/>
      <c r="C196" s="127"/>
    </row>
    <row r="197" spans="1:3" ht="12.75">
      <c r="A197" s="39"/>
      <c r="B197" s="97"/>
      <c r="C197" s="127"/>
    </row>
    <row r="198" spans="1:3" ht="12.75">
      <c r="A198" s="39"/>
      <c r="B198" s="97"/>
      <c r="C198" s="127"/>
    </row>
    <row r="199" spans="1:3" ht="12.75">
      <c r="A199" s="39"/>
      <c r="B199" s="97"/>
      <c r="C199" s="127"/>
    </row>
    <row r="200" spans="1:3" ht="12.75">
      <c r="A200" s="39"/>
      <c r="B200" s="97"/>
      <c r="C200" s="127"/>
    </row>
    <row r="201" spans="1:3" ht="12.75">
      <c r="A201" s="39"/>
      <c r="B201" s="97"/>
      <c r="C201" s="127"/>
    </row>
    <row r="202" spans="1:3" ht="12.75">
      <c r="A202" s="39"/>
      <c r="B202" s="97"/>
      <c r="C202" s="127"/>
    </row>
    <row r="203" spans="1:3" ht="12.75">
      <c r="A203" s="39"/>
      <c r="B203" s="97"/>
      <c r="C203" s="127"/>
    </row>
    <row r="204" spans="1:3" ht="12.75">
      <c r="A204" s="39"/>
      <c r="B204" s="97"/>
      <c r="C204" s="127"/>
    </row>
    <row r="205" spans="1:3" ht="12.75">
      <c r="A205" s="39"/>
      <c r="B205" s="97"/>
      <c r="C205" s="127"/>
    </row>
    <row r="206" spans="1:3" ht="12.75">
      <c r="A206" s="39"/>
      <c r="B206" s="97"/>
      <c r="C206" s="127"/>
    </row>
    <row r="207" spans="1:3" ht="12.75">
      <c r="A207" s="39"/>
      <c r="B207" s="97"/>
      <c r="C207" s="127"/>
    </row>
    <row r="208" spans="1:3" ht="12.75">
      <c r="A208" s="39"/>
      <c r="B208" s="97"/>
      <c r="C208" s="127"/>
    </row>
    <row r="209" spans="1:3" ht="12.75">
      <c r="A209" s="39"/>
      <c r="B209" s="97"/>
      <c r="C209" s="127"/>
    </row>
    <row r="210" spans="1:3" ht="12.75">
      <c r="A210" s="39"/>
      <c r="B210" s="97"/>
      <c r="C210" s="127"/>
    </row>
    <row r="211" spans="1:3" ht="12.75">
      <c r="A211" s="39"/>
      <c r="B211" s="97"/>
      <c r="C211" s="127"/>
    </row>
    <row r="212" spans="1:3" ht="12.75">
      <c r="A212" s="39"/>
      <c r="B212" s="97"/>
      <c r="C212" s="127"/>
    </row>
    <row r="213" spans="1:3" ht="12.75">
      <c r="A213" s="39"/>
      <c r="B213" s="97"/>
      <c r="C213" s="127"/>
    </row>
    <row r="214" spans="1:3" ht="12.75">
      <c r="A214" s="39"/>
      <c r="B214" s="97"/>
      <c r="C214" s="127"/>
    </row>
    <row r="215" spans="1:3" ht="12.75">
      <c r="A215" s="39"/>
      <c r="B215" s="97"/>
      <c r="C215" s="127"/>
    </row>
    <row r="216" spans="1:3" ht="12.75">
      <c r="A216" s="39"/>
      <c r="B216" s="97"/>
      <c r="C216" s="127"/>
    </row>
    <row r="217" spans="1:3" ht="12.75">
      <c r="A217" s="39"/>
      <c r="B217" s="97"/>
      <c r="C217" s="127"/>
    </row>
    <row r="218" spans="1:3" ht="12.75">
      <c r="A218" s="39"/>
      <c r="B218" s="97"/>
      <c r="C218" s="127"/>
    </row>
    <row r="219" spans="1:3" ht="12.75">
      <c r="A219" s="39"/>
      <c r="B219" s="97"/>
      <c r="C219" s="127"/>
    </row>
    <row r="220" spans="1:3" ht="12.75">
      <c r="A220" s="39"/>
      <c r="B220" s="97"/>
      <c r="C220" s="127"/>
    </row>
    <row r="221" spans="1:3" ht="12.75">
      <c r="A221" s="39"/>
      <c r="B221" s="97"/>
      <c r="C221" s="127"/>
    </row>
    <row r="222" spans="1:3" ht="12.75">
      <c r="A222" s="39"/>
      <c r="B222" s="97"/>
      <c r="C222" s="127"/>
    </row>
    <row r="223" spans="1:3" ht="12.75">
      <c r="A223" s="39"/>
      <c r="B223" s="97"/>
      <c r="C223" s="127"/>
    </row>
    <row r="224" spans="1:3" ht="12.75">
      <c r="A224" s="39"/>
      <c r="B224" s="97"/>
      <c r="C224" s="127"/>
    </row>
    <row r="225" spans="1:3" ht="12.75">
      <c r="A225" s="39"/>
      <c r="B225" s="97"/>
      <c r="C225" s="127"/>
    </row>
    <row r="226" spans="1:3" ht="12.75">
      <c r="A226" s="39"/>
      <c r="B226" s="97"/>
      <c r="C226" s="127"/>
    </row>
    <row r="227" spans="1:3" ht="12.75">
      <c r="A227" s="39"/>
      <c r="B227" s="97"/>
      <c r="C227" s="127"/>
    </row>
    <row r="228" spans="1:3" ht="12.75">
      <c r="A228" s="39"/>
      <c r="B228" s="97"/>
      <c r="C228" s="127"/>
    </row>
    <row r="229" spans="1:3" ht="12.75">
      <c r="A229" s="39"/>
      <c r="B229" s="97"/>
      <c r="C229" s="127"/>
    </row>
    <row r="230" spans="1:3" ht="12.75">
      <c r="A230" s="39"/>
      <c r="B230" s="97"/>
      <c r="C230" s="127"/>
    </row>
    <row r="231" spans="1:3" ht="12.75">
      <c r="A231" s="39"/>
      <c r="B231" s="97"/>
      <c r="C231" s="127"/>
    </row>
    <row r="232" spans="1:3" ht="12.75">
      <c r="A232" s="39"/>
      <c r="B232" s="97"/>
      <c r="C232" s="127"/>
    </row>
    <row r="233" spans="1:3" ht="12.75">
      <c r="A233" s="39"/>
      <c r="B233" s="97"/>
      <c r="C233" s="127"/>
    </row>
    <row r="234" spans="1:3" ht="12.75">
      <c r="A234" s="39"/>
      <c r="B234" s="97"/>
      <c r="C234" s="127"/>
    </row>
    <row r="235" spans="1:3" ht="12.75">
      <c r="A235" s="39"/>
      <c r="B235" s="97"/>
      <c r="C235" s="127"/>
    </row>
    <row r="236" spans="1:3" ht="12.75">
      <c r="A236" s="39"/>
      <c r="B236" s="97"/>
      <c r="C236" s="127"/>
    </row>
    <row r="237" spans="1:3" ht="12.75">
      <c r="A237" s="39"/>
      <c r="B237" s="97"/>
      <c r="C237" s="127"/>
    </row>
    <row r="238" spans="1:3" ht="12.75">
      <c r="A238" s="39"/>
      <c r="B238" s="97"/>
      <c r="C238" s="127"/>
    </row>
    <row r="239" spans="1:3" ht="12.75">
      <c r="A239" s="39"/>
      <c r="B239" s="97"/>
      <c r="C239" s="127"/>
    </row>
    <row r="240" spans="1:3" ht="12.75">
      <c r="A240" s="39"/>
      <c r="B240" s="97"/>
      <c r="C240" s="127"/>
    </row>
    <row r="241" spans="1:3" ht="12.75">
      <c r="A241" s="39"/>
      <c r="B241" s="97"/>
      <c r="C241" s="127"/>
    </row>
    <row r="242" spans="1:3" ht="12.75">
      <c r="A242" s="39"/>
      <c r="B242" s="97"/>
      <c r="C242" s="127"/>
    </row>
    <row r="243" spans="1:3" ht="12.75">
      <c r="A243" s="39"/>
      <c r="B243" s="97"/>
      <c r="C243" s="127"/>
    </row>
    <row r="244" spans="1:3" ht="12.75">
      <c r="A244" s="39"/>
      <c r="B244" s="97"/>
      <c r="C244" s="127"/>
    </row>
    <row r="245" spans="1:3" ht="12.75">
      <c r="A245" s="39"/>
      <c r="B245" s="97"/>
      <c r="C245" s="127"/>
    </row>
    <row r="246" spans="1:3" ht="12.75">
      <c r="A246" s="39"/>
      <c r="B246" s="97"/>
      <c r="C246" s="127"/>
    </row>
    <row r="247" spans="1:3" ht="12.75">
      <c r="A247" s="39"/>
      <c r="B247" s="97"/>
      <c r="C247" s="127"/>
    </row>
    <row r="248" spans="1:3" ht="12.75">
      <c r="A248" s="39"/>
      <c r="B248" s="97"/>
      <c r="C248" s="127"/>
    </row>
    <row r="249" spans="1:3" ht="12.75">
      <c r="A249" s="39"/>
      <c r="B249" s="97"/>
      <c r="C249" s="127"/>
    </row>
    <row r="250" spans="1:3" ht="12.75">
      <c r="A250" s="39"/>
      <c r="B250" s="97"/>
      <c r="C250" s="127"/>
    </row>
    <row r="251" spans="1:3" ht="12.75">
      <c r="A251" s="39"/>
      <c r="B251" s="97"/>
      <c r="C251" s="127"/>
    </row>
    <row r="252" spans="1:3" ht="12.75">
      <c r="A252" s="39"/>
      <c r="B252" s="97"/>
      <c r="C252" s="127"/>
    </row>
    <row r="253" spans="1:3" ht="12.75">
      <c r="A253" s="39"/>
      <c r="B253" s="97"/>
      <c r="C253" s="127"/>
    </row>
    <row r="254" spans="1:3" ht="12.75">
      <c r="A254" s="39"/>
      <c r="B254" s="97"/>
      <c r="C254" s="127"/>
    </row>
    <row r="255" spans="1:3" ht="12.75">
      <c r="A255" s="39"/>
      <c r="B255" s="97"/>
      <c r="C255" s="127"/>
    </row>
    <row r="256" spans="1:3" ht="12.75">
      <c r="A256" s="39"/>
      <c r="B256" s="97"/>
      <c r="C256" s="127"/>
    </row>
    <row r="257" spans="1:3" ht="12.75">
      <c r="A257" s="39"/>
      <c r="B257" s="97"/>
      <c r="C257" s="127"/>
    </row>
    <row r="258" spans="1:3" ht="12.75">
      <c r="A258" s="39"/>
      <c r="B258" s="97"/>
      <c r="C258" s="127"/>
    </row>
    <row r="259" spans="1:3" ht="12.75">
      <c r="A259" s="39"/>
      <c r="B259" s="97"/>
      <c r="C259" s="127"/>
    </row>
    <row r="260" spans="1:3" ht="12.75">
      <c r="A260" s="39"/>
      <c r="B260" s="97"/>
      <c r="C260" s="127"/>
    </row>
    <row r="261" spans="1:3" ht="12.75">
      <c r="A261" s="39"/>
      <c r="B261" s="97"/>
      <c r="C261" s="127"/>
    </row>
    <row r="262" spans="1:3" ht="12.75">
      <c r="A262" s="39"/>
      <c r="B262" s="97"/>
      <c r="C262" s="127"/>
    </row>
    <row r="263" spans="1:3" ht="12.75">
      <c r="A263" s="39"/>
      <c r="B263" s="97"/>
      <c r="C263" s="127"/>
    </row>
    <row r="264" spans="1:3" ht="12.75">
      <c r="A264" s="39"/>
      <c r="B264" s="97"/>
      <c r="C264" s="127"/>
    </row>
    <row r="265" spans="1:3" ht="12.75">
      <c r="A265" s="39"/>
      <c r="B265" s="97"/>
      <c r="C265" s="127"/>
    </row>
    <row r="266" spans="1:3" ht="12.75">
      <c r="A266" s="39"/>
      <c r="B266" s="97"/>
      <c r="C266" s="127"/>
    </row>
    <row r="267" spans="1:3" ht="12.75">
      <c r="A267" s="39"/>
      <c r="B267" s="97"/>
      <c r="C267" s="127"/>
    </row>
    <row r="268" spans="1:3" ht="12.75">
      <c r="A268" s="39"/>
      <c r="B268" s="97"/>
      <c r="C268" s="127"/>
    </row>
    <row r="269" spans="1:3" ht="12.75">
      <c r="A269" s="39"/>
      <c r="B269" s="97"/>
      <c r="C269" s="127"/>
    </row>
    <row r="270" spans="1:3" ht="12.75">
      <c r="A270" s="39"/>
      <c r="B270" s="97"/>
      <c r="C270" s="127"/>
    </row>
    <row r="271" spans="1:3" ht="12.75">
      <c r="A271" s="39"/>
      <c r="B271" s="97"/>
      <c r="C271" s="127"/>
    </row>
    <row r="272" spans="1:3" ht="12.75">
      <c r="A272" s="39"/>
      <c r="B272" s="97"/>
      <c r="C272" s="127"/>
    </row>
    <row r="273" spans="1:3" ht="12.75">
      <c r="A273" s="39"/>
      <c r="B273" s="97"/>
      <c r="C273" s="127"/>
    </row>
    <row r="274" spans="1:3" ht="12.75">
      <c r="A274" s="39"/>
      <c r="B274" s="97"/>
      <c r="C274" s="127"/>
    </row>
    <row r="275" spans="1:3" ht="12.75">
      <c r="A275" s="39"/>
      <c r="B275" s="97"/>
      <c r="C275" s="127"/>
    </row>
    <row r="276" spans="1:3" ht="12.75">
      <c r="A276" s="39"/>
      <c r="B276" s="97"/>
      <c r="C276" s="127"/>
    </row>
    <row r="277" spans="1:3" ht="12.75">
      <c r="A277" s="39"/>
      <c r="B277" s="97"/>
      <c r="C277" s="127"/>
    </row>
    <row r="278" spans="1:3" ht="12.75">
      <c r="A278" s="39"/>
      <c r="B278" s="97"/>
      <c r="C278" s="127"/>
    </row>
    <row r="279" spans="1:3" ht="12.75">
      <c r="A279" s="39"/>
      <c r="B279" s="97"/>
      <c r="C279" s="127"/>
    </row>
    <row r="280" spans="1:3" ht="12.75">
      <c r="A280" s="39"/>
      <c r="B280" s="97"/>
      <c r="C280" s="127"/>
    </row>
    <row r="281" spans="1:3" ht="12.75">
      <c r="A281" s="39"/>
      <c r="B281" s="97"/>
      <c r="C281" s="127"/>
    </row>
    <row r="282" spans="1:3" ht="12.75">
      <c r="A282" s="39"/>
      <c r="B282" s="97"/>
      <c r="C282" s="127"/>
    </row>
    <row r="283" spans="1:3" ht="12.75">
      <c r="A283" s="39"/>
      <c r="B283" s="97"/>
      <c r="C283" s="127"/>
    </row>
    <row r="284" spans="1:3" ht="12.75">
      <c r="A284" s="39"/>
      <c r="B284" s="97"/>
      <c r="C284" s="127"/>
    </row>
    <row r="285" spans="1:3" ht="12.75">
      <c r="A285" s="39"/>
      <c r="B285" s="97"/>
      <c r="C285" s="127"/>
    </row>
    <row r="286" spans="1:3" ht="12.75">
      <c r="A286" s="39"/>
      <c r="B286" s="97"/>
      <c r="C286" s="127"/>
    </row>
    <row r="287" spans="1:3" ht="12.75">
      <c r="A287" s="39"/>
      <c r="B287" s="97"/>
      <c r="C287" s="127"/>
    </row>
    <row r="288" spans="1:3" ht="12.75">
      <c r="A288" s="39"/>
      <c r="B288" s="97"/>
      <c r="C288" s="127"/>
    </row>
    <row r="289" spans="1:3" ht="12.75">
      <c r="A289" s="39"/>
      <c r="B289" s="97"/>
      <c r="C289" s="127"/>
    </row>
    <row r="290" spans="1:3" ht="12.75">
      <c r="A290" s="39"/>
      <c r="B290" s="97"/>
      <c r="C290" s="127"/>
    </row>
    <row r="291" spans="1:3" ht="12.75">
      <c r="A291" s="39"/>
      <c r="B291" s="97"/>
      <c r="C291" s="127"/>
    </row>
    <row r="292" spans="1:3" ht="12.75">
      <c r="A292" s="39"/>
      <c r="B292" s="97"/>
      <c r="C292" s="127"/>
    </row>
    <row r="293" spans="1:3" ht="12.75">
      <c r="A293" s="39"/>
      <c r="B293" s="97"/>
      <c r="C293" s="127"/>
    </row>
    <row r="294" spans="1:3" ht="12.75">
      <c r="A294" s="39"/>
      <c r="B294" s="97"/>
      <c r="C294" s="127"/>
    </row>
    <row r="295" spans="1:3" ht="12.75">
      <c r="A295" s="39"/>
      <c r="B295" s="97"/>
      <c r="C295" s="127"/>
    </row>
    <row r="296" spans="1:3" ht="12.75">
      <c r="A296" s="39"/>
      <c r="B296" s="97"/>
      <c r="C296" s="127"/>
    </row>
    <row r="297" spans="1:3" ht="12.75">
      <c r="A297" s="39"/>
      <c r="B297" s="97"/>
      <c r="C297" s="127"/>
    </row>
    <row r="298" spans="1:3" ht="12.75">
      <c r="A298" s="39"/>
      <c r="B298" s="97"/>
      <c r="C298" s="127"/>
    </row>
    <row r="299" spans="1:3" ht="12.75">
      <c r="A299" s="39"/>
      <c r="B299" s="97"/>
      <c r="C299" s="127"/>
    </row>
    <row r="300" spans="1:3" ht="12.75">
      <c r="A300" s="39"/>
      <c r="B300" s="97"/>
      <c r="C300" s="127"/>
    </row>
    <row r="301" spans="1:3" ht="12.75">
      <c r="A301" s="39"/>
      <c r="B301" s="97"/>
      <c r="C301" s="127"/>
    </row>
    <row r="302" spans="1:3" ht="12.75">
      <c r="A302" s="39"/>
      <c r="B302" s="97"/>
      <c r="C302" s="127"/>
    </row>
    <row r="303" spans="1:3" ht="12.75">
      <c r="A303" s="39"/>
      <c r="B303" s="97"/>
      <c r="C303" s="127"/>
    </row>
    <row r="304" spans="1:3" ht="12.75">
      <c r="A304" s="39"/>
      <c r="B304" s="97"/>
      <c r="C304" s="127"/>
    </row>
    <row r="305" spans="1:3" ht="12.75">
      <c r="A305" s="39"/>
      <c r="B305" s="97"/>
      <c r="C305" s="127"/>
    </row>
    <row r="306" spans="1:3" ht="12.75">
      <c r="A306" s="39"/>
      <c r="B306" s="97"/>
      <c r="C306" s="127"/>
    </row>
    <row r="307" spans="1:3" ht="12.75">
      <c r="A307" s="39"/>
      <c r="B307" s="97"/>
      <c r="C307" s="127"/>
    </row>
    <row r="308" spans="1:3" ht="12.75">
      <c r="A308" s="39"/>
      <c r="B308" s="97"/>
      <c r="C308" s="127"/>
    </row>
    <row r="309" spans="1:3" ht="12.75">
      <c r="A309" s="39"/>
      <c r="B309" s="97"/>
      <c r="C309" s="127"/>
    </row>
    <row r="310" spans="1:3" ht="12.75">
      <c r="A310" s="39"/>
      <c r="B310" s="97"/>
      <c r="C310" s="127"/>
    </row>
    <row r="311" spans="1:3" ht="12.75">
      <c r="A311" s="39"/>
      <c r="B311" s="97"/>
      <c r="C311" s="127"/>
    </row>
    <row r="312" spans="1:3" ht="12.75">
      <c r="A312" s="39"/>
      <c r="B312" s="97"/>
      <c r="C312" s="127"/>
    </row>
    <row r="313" spans="1:3" ht="12.75">
      <c r="A313" s="39"/>
      <c r="B313" s="97"/>
      <c r="C313" s="127"/>
    </row>
    <row r="314" spans="1:3" ht="12.75">
      <c r="A314" s="39"/>
      <c r="B314" s="97"/>
      <c r="C314" s="127"/>
    </row>
    <row r="315" spans="1:3" ht="12.75">
      <c r="A315" s="39"/>
      <c r="B315" s="97"/>
      <c r="C315" s="127"/>
    </row>
    <row r="316" spans="1:3" ht="12.75">
      <c r="A316" s="39"/>
      <c r="B316" s="97"/>
      <c r="C316" s="127"/>
    </row>
    <row r="317" spans="1:3" ht="12.75">
      <c r="A317" s="39"/>
      <c r="B317" s="97"/>
      <c r="C317" s="127"/>
    </row>
    <row r="318" spans="1:3" ht="12.75">
      <c r="A318" s="39"/>
      <c r="B318" s="97"/>
      <c r="C318" s="127"/>
    </row>
    <row r="319" spans="1:3" ht="12.75">
      <c r="A319" s="39"/>
      <c r="B319" s="97"/>
      <c r="C319" s="127"/>
    </row>
    <row r="320" spans="1:3" ht="12.75">
      <c r="A320" s="39"/>
      <c r="B320" s="97"/>
      <c r="C320" s="127"/>
    </row>
    <row r="321" spans="1:3" ht="12.75">
      <c r="A321" s="39"/>
      <c r="B321" s="97"/>
      <c r="C321" s="127"/>
    </row>
    <row r="322" spans="1:3" ht="12.75">
      <c r="A322" s="39"/>
      <c r="B322" s="97"/>
      <c r="C322" s="127"/>
    </row>
    <row r="323" spans="1:3" ht="12.75">
      <c r="A323" s="39"/>
      <c r="B323" s="97"/>
      <c r="C323" s="127"/>
    </row>
    <row r="324" spans="1:3" ht="12.75">
      <c r="A324" s="39"/>
      <c r="B324" s="97"/>
      <c r="C324" s="127"/>
    </row>
    <row r="325" spans="1:3" ht="12.75">
      <c r="A325" s="39"/>
      <c r="B325" s="97"/>
      <c r="C325" s="127"/>
    </row>
    <row r="326" spans="1:3" ht="12.75">
      <c r="A326" s="39"/>
      <c r="B326" s="97"/>
      <c r="C326" s="127"/>
    </row>
    <row r="327" spans="1:3" ht="12.75">
      <c r="A327" s="39"/>
      <c r="B327" s="97"/>
      <c r="C327" s="127"/>
    </row>
    <row r="328" spans="1:3" ht="12.75">
      <c r="A328" s="39"/>
      <c r="B328" s="97"/>
      <c r="C328" s="127"/>
    </row>
    <row r="329" spans="1:3" ht="12.75">
      <c r="A329" s="39"/>
      <c r="B329" s="97"/>
      <c r="C329" s="127"/>
    </row>
    <row r="330" spans="1:3" ht="12.75">
      <c r="A330" s="39"/>
      <c r="B330" s="97"/>
      <c r="C330" s="127"/>
    </row>
    <row r="331" spans="1:3" ht="12.75">
      <c r="A331" s="39"/>
      <c r="B331" s="97"/>
      <c r="C331" s="127"/>
    </row>
    <row r="332" spans="1:3" ht="12.75">
      <c r="A332" s="39"/>
      <c r="B332" s="97"/>
      <c r="C332" s="127"/>
    </row>
    <row r="333" spans="1:3" ht="12.75">
      <c r="A333" s="39"/>
      <c r="B333" s="97"/>
      <c r="C333" s="127"/>
    </row>
    <row r="334" spans="1:3" ht="12.75">
      <c r="A334" s="39"/>
      <c r="B334" s="97"/>
      <c r="C334" s="127"/>
    </row>
    <row r="335" spans="1:3" ht="12.75">
      <c r="A335" s="39"/>
      <c r="B335" s="97"/>
      <c r="C335" s="127"/>
    </row>
    <row r="336" spans="1:3" ht="12.75">
      <c r="A336" s="39"/>
      <c r="B336" s="97"/>
      <c r="C336" s="127"/>
    </row>
    <row r="337" spans="1:3" ht="12.75">
      <c r="A337" s="39"/>
      <c r="B337" s="97"/>
      <c r="C337" s="127"/>
    </row>
    <row r="338" spans="1:3" ht="12.75">
      <c r="A338" s="39"/>
      <c r="B338" s="97"/>
      <c r="C338" s="127"/>
    </row>
    <row r="339" spans="1:3" ht="12.75">
      <c r="A339" s="39"/>
      <c r="B339" s="97"/>
      <c r="C339" s="127"/>
    </row>
    <row r="340" spans="1:3" ht="12.75">
      <c r="A340" s="39"/>
      <c r="B340" s="97"/>
      <c r="C340" s="127"/>
    </row>
    <row r="341" spans="1:3" ht="12.75">
      <c r="A341" s="39"/>
      <c r="B341" s="97"/>
      <c r="C341" s="127"/>
    </row>
    <row r="342" spans="1:3" ht="12.75">
      <c r="A342" s="39"/>
      <c r="B342" s="97"/>
      <c r="C342" s="127"/>
    </row>
    <row r="343" spans="1:3" ht="12.75">
      <c r="A343" s="39"/>
      <c r="B343" s="97"/>
      <c r="C343" s="127"/>
    </row>
    <row r="344" spans="1:3" ht="12.75">
      <c r="A344" s="39"/>
      <c r="B344" s="97"/>
      <c r="C344" s="127"/>
    </row>
    <row r="345" spans="1:3" ht="12.75">
      <c r="A345" s="39"/>
      <c r="B345" s="97"/>
      <c r="C345" s="127"/>
    </row>
    <row r="346" spans="1:3" ht="12.75">
      <c r="A346" s="39"/>
      <c r="B346" s="97"/>
      <c r="C346" s="127"/>
    </row>
    <row r="347" spans="1:3" ht="12.75">
      <c r="A347" s="39"/>
      <c r="B347" s="97"/>
      <c r="C347" s="127"/>
    </row>
    <row r="348" spans="1:3" ht="12.75">
      <c r="A348" s="39"/>
      <c r="B348" s="97"/>
      <c r="C348" s="127"/>
    </row>
    <row r="349" spans="1:3" ht="12.75">
      <c r="A349" s="39"/>
      <c r="B349" s="97"/>
      <c r="C349" s="127"/>
    </row>
    <row r="350" spans="1:3" ht="12.75">
      <c r="A350" s="39"/>
      <c r="B350" s="97"/>
      <c r="C350" s="127"/>
    </row>
    <row r="351" spans="1:3" ht="12.75">
      <c r="A351" s="39"/>
      <c r="B351" s="97"/>
      <c r="C351" s="127"/>
    </row>
    <row r="352" spans="1:3" ht="12.75">
      <c r="A352" s="39"/>
      <c r="B352" s="97"/>
      <c r="C352" s="127"/>
    </row>
    <row r="353" spans="1:3" ht="12.75">
      <c r="A353" s="39"/>
      <c r="B353" s="97"/>
      <c r="C353" s="127"/>
    </row>
    <row r="354" spans="1:3" ht="12.75">
      <c r="A354" s="39"/>
      <c r="B354" s="97"/>
      <c r="C354" s="127"/>
    </row>
    <row r="355" spans="1:3" ht="12.75">
      <c r="A355" s="39"/>
      <c r="B355" s="97"/>
      <c r="C355" s="127"/>
    </row>
    <row r="356" spans="1:3" ht="12.75">
      <c r="A356" s="39"/>
      <c r="B356" s="97"/>
      <c r="C356" s="127"/>
    </row>
    <row r="357" spans="1:3" ht="12.75">
      <c r="A357" s="39"/>
      <c r="B357" s="97"/>
      <c r="C357" s="127"/>
    </row>
    <row r="358" spans="1:3" ht="12.75">
      <c r="A358" s="39"/>
      <c r="B358" s="97"/>
      <c r="C358" s="127"/>
    </row>
    <row r="359" spans="1:3" ht="12.75">
      <c r="A359" s="39"/>
      <c r="B359" s="97"/>
      <c r="C359" s="127"/>
    </row>
    <row r="360" spans="1:3" ht="12.75">
      <c r="A360" s="39"/>
      <c r="B360" s="97"/>
      <c r="C360" s="127"/>
    </row>
    <row r="361" spans="1:3" ht="12.75">
      <c r="A361" s="39"/>
      <c r="B361" s="97"/>
      <c r="C361" s="127"/>
    </row>
    <row r="362" spans="1:3" ht="12.75">
      <c r="A362" s="39"/>
      <c r="B362" s="97"/>
      <c r="C362" s="127"/>
    </row>
    <row r="363" spans="1:3" ht="12.75">
      <c r="A363" s="39"/>
      <c r="B363" s="97"/>
      <c r="C363" s="127"/>
    </row>
    <row r="364" spans="1:3" ht="12.75">
      <c r="A364" s="39"/>
      <c r="B364" s="97"/>
      <c r="C364" s="127"/>
    </row>
    <row r="365" spans="1:3" ht="12.75">
      <c r="A365" s="39"/>
      <c r="B365" s="97"/>
      <c r="C365" s="127"/>
    </row>
    <row r="366" spans="1:3" ht="12.75">
      <c r="A366" s="39"/>
      <c r="B366" s="97"/>
      <c r="C366" s="127"/>
    </row>
    <row r="367" spans="1:3" ht="12.75">
      <c r="A367" s="39"/>
      <c r="B367" s="97"/>
      <c r="C367" s="127"/>
    </row>
    <row r="368" spans="1:3" ht="12.75">
      <c r="A368" s="39"/>
      <c r="B368" s="97"/>
      <c r="C368" s="127"/>
    </row>
    <row r="369" spans="1:3" ht="12.75">
      <c r="A369" s="39"/>
      <c r="B369" s="97"/>
      <c r="C369" s="127"/>
    </row>
    <row r="370" spans="1:3" ht="12.75">
      <c r="A370" s="39"/>
      <c r="B370" s="97"/>
      <c r="C370" s="127"/>
    </row>
    <row r="371" spans="1:3" ht="12.75">
      <c r="A371" s="39"/>
      <c r="B371" s="97"/>
      <c r="C371" s="127"/>
    </row>
    <row r="372" spans="1:3" ht="12.75">
      <c r="A372" s="39"/>
      <c r="B372" s="97"/>
      <c r="C372" s="127"/>
    </row>
    <row r="373" spans="1:3" ht="12.75">
      <c r="A373" s="39"/>
      <c r="B373" s="97"/>
      <c r="C373" s="127"/>
    </row>
    <row r="374" spans="1:3" ht="12.75">
      <c r="A374" s="39"/>
      <c r="B374" s="97"/>
      <c r="C374" s="127"/>
    </row>
    <row r="375" spans="1:3" ht="12.75">
      <c r="A375" s="39"/>
      <c r="B375" s="97"/>
      <c r="C375" s="127"/>
    </row>
    <row r="376" spans="1:3" ht="12.75">
      <c r="A376" s="39"/>
      <c r="B376" s="97"/>
      <c r="C376" s="127"/>
    </row>
    <row r="377" spans="1:3" ht="12.75">
      <c r="A377" s="39"/>
      <c r="B377" s="97"/>
      <c r="C377" s="127"/>
    </row>
    <row r="378" spans="1:3" ht="12.75">
      <c r="A378" s="39"/>
      <c r="B378" s="97"/>
      <c r="C378" s="127"/>
    </row>
    <row r="379" spans="1:3" ht="12.75">
      <c r="A379" s="39"/>
      <c r="B379" s="97"/>
      <c r="C379" s="127"/>
    </row>
    <row r="380" spans="1:3" ht="12.75">
      <c r="A380" s="39"/>
      <c r="B380" s="97"/>
      <c r="C380" s="127"/>
    </row>
    <row r="381" spans="1:3" ht="12.75">
      <c r="A381" s="39"/>
      <c r="B381" s="97"/>
      <c r="C381" s="127"/>
    </row>
    <row r="382" spans="1:3" ht="12.75">
      <c r="A382" s="39"/>
      <c r="B382" s="97"/>
      <c r="C382" s="127"/>
    </row>
    <row r="383" spans="1:3" ht="12.75">
      <c r="A383" s="39"/>
      <c r="B383" s="97"/>
      <c r="C383" s="127"/>
    </row>
    <row r="384" spans="1:3" ht="12.75">
      <c r="A384" s="39"/>
      <c r="B384" s="97"/>
      <c r="C384" s="127"/>
    </row>
    <row r="385" spans="1:3" ht="12.75">
      <c r="A385" s="39"/>
      <c r="B385" s="97"/>
      <c r="C385" s="127"/>
    </row>
    <row r="386" spans="1:3" ht="12.75">
      <c r="A386" s="39"/>
      <c r="B386" s="97"/>
      <c r="C386" s="127"/>
    </row>
    <row r="387" spans="1:3" ht="12.75">
      <c r="A387" s="39"/>
      <c r="B387" s="97"/>
      <c r="C387" s="127"/>
    </row>
    <row r="388" spans="1:3" ht="12.75">
      <c r="A388" s="39"/>
      <c r="B388" s="97"/>
      <c r="C388" s="127"/>
    </row>
    <row r="389" spans="1:3" ht="12.75">
      <c r="A389" s="39"/>
      <c r="B389" s="97"/>
      <c r="C389" s="127"/>
    </row>
    <row r="390" spans="1:3" ht="12.75">
      <c r="A390" s="39"/>
      <c r="B390" s="97"/>
      <c r="C390" s="127"/>
    </row>
    <row r="391" spans="1:3" ht="12.75">
      <c r="A391" s="39"/>
      <c r="B391" s="97"/>
      <c r="C391" s="127"/>
    </row>
    <row r="392" spans="1:3" ht="12.75">
      <c r="A392" s="39"/>
      <c r="B392" s="97"/>
      <c r="C392" s="127"/>
    </row>
    <row r="393" spans="1:3" ht="12.75">
      <c r="A393" s="39"/>
      <c r="B393" s="97"/>
      <c r="C393" s="127"/>
    </row>
    <row r="394" spans="1:3" ht="12.75">
      <c r="A394" s="39"/>
      <c r="B394" s="97"/>
      <c r="C394" s="127"/>
    </row>
    <row r="395" spans="1:3" ht="12.75">
      <c r="A395" s="39"/>
      <c r="B395" s="97"/>
      <c r="C395" s="127"/>
    </row>
    <row r="396" spans="1:3" ht="12.75">
      <c r="A396" s="39"/>
      <c r="B396" s="97"/>
      <c r="C396" s="127"/>
    </row>
    <row r="397" spans="1:3" ht="12.75">
      <c r="A397" s="39"/>
      <c r="B397" s="97"/>
      <c r="C397" s="127"/>
    </row>
    <row r="398" spans="1:3" ht="12.75">
      <c r="A398" s="39"/>
      <c r="B398" s="97"/>
      <c r="C398" s="127"/>
    </row>
    <row r="399" spans="1:3" ht="12.75">
      <c r="A399" s="39"/>
      <c r="B399" s="97"/>
      <c r="C399" s="127"/>
    </row>
    <row r="400" spans="1:3" ht="12.75">
      <c r="A400" s="39"/>
      <c r="B400" s="97"/>
      <c r="C400" s="127"/>
    </row>
    <row r="401" spans="1:3" ht="12.75">
      <c r="A401" s="39"/>
      <c r="B401" s="97"/>
      <c r="C401" s="127"/>
    </row>
    <row r="402" spans="1:3" ht="12.75">
      <c r="A402" s="39"/>
      <c r="B402" s="97"/>
      <c r="C402" s="127"/>
    </row>
    <row r="403" spans="1:3" ht="12.75">
      <c r="A403" s="39"/>
      <c r="B403" s="97"/>
      <c r="C403" s="127"/>
    </row>
    <row r="404" spans="1:3" ht="12.75">
      <c r="A404" s="39"/>
      <c r="B404" s="97"/>
      <c r="C404" s="127"/>
    </row>
    <row r="405" spans="1:3" ht="12.75">
      <c r="A405" s="39"/>
      <c r="B405" s="97"/>
      <c r="C405" s="127"/>
    </row>
    <row r="406" spans="1:3" ht="12.75">
      <c r="A406" s="39"/>
      <c r="B406" s="97"/>
      <c r="C406" s="127"/>
    </row>
    <row r="407" spans="1:3" ht="12.75">
      <c r="A407" s="39"/>
      <c r="B407" s="97"/>
      <c r="C407" s="127"/>
    </row>
    <row r="408" spans="1:3" ht="12.75">
      <c r="A408" s="39"/>
      <c r="B408" s="97"/>
      <c r="C408" s="127"/>
    </row>
    <row r="409" spans="1:3" ht="12.75">
      <c r="A409" s="39"/>
      <c r="B409" s="97"/>
      <c r="C409" s="127"/>
    </row>
    <row r="410" spans="1:3" ht="12.75">
      <c r="A410" s="39"/>
      <c r="B410" s="97"/>
      <c r="C410" s="127"/>
    </row>
    <row r="411" spans="1:3" ht="12.75">
      <c r="A411" s="39"/>
      <c r="B411" s="97"/>
      <c r="C411" s="127"/>
    </row>
    <row r="412" spans="1:3" ht="12.75">
      <c r="A412" s="39"/>
      <c r="B412" s="97"/>
      <c r="C412" s="127"/>
    </row>
    <row r="413" spans="1:3" ht="12.75">
      <c r="A413" s="39"/>
      <c r="B413" s="97"/>
      <c r="C413" s="127"/>
    </row>
    <row r="414" spans="1:3" ht="12.75">
      <c r="A414" s="39"/>
      <c r="B414" s="97"/>
      <c r="C414" s="127"/>
    </row>
    <row r="415" spans="1:3" ht="12.75">
      <c r="A415" s="39"/>
      <c r="B415" s="97"/>
      <c r="C415" s="127"/>
    </row>
    <row r="416" spans="1:3" ht="12.75">
      <c r="A416" s="39"/>
      <c r="B416" s="97"/>
      <c r="C416" s="127"/>
    </row>
    <row r="417" spans="1:3" ht="12.75">
      <c r="A417" s="39"/>
      <c r="B417" s="97"/>
      <c r="C417" s="127"/>
    </row>
    <row r="418" spans="1:3" ht="12.75">
      <c r="A418" s="39"/>
      <c r="B418" s="97"/>
      <c r="C418" s="127"/>
    </row>
    <row r="419" spans="1:3" ht="12.75">
      <c r="A419" s="39"/>
      <c r="B419" s="97"/>
      <c r="C419" s="127"/>
    </row>
    <row r="420" spans="1:3" ht="12.75">
      <c r="A420" s="39"/>
      <c r="B420" s="97"/>
      <c r="C420" s="127"/>
    </row>
    <row r="421" spans="1:3" ht="12.75">
      <c r="A421" s="39"/>
      <c r="B421" s="97"/>
      <c r="C421" s="127"/>
    </row>
    <row r="422" spans="1:3" ht="12.75">
      <c r="A422" s="39"/>
      <c r="B422" s="97"/>
      <c r="C422" s="127"/>
    </row>
    <row r="423" spans="1:3" ht="12.75">
      <c r="A423" s="39"/>
      <c r="B423" s="97"/>
      <c r="C423" s="127"/>
    </row>
    <row r="424" spans="1:3" ht="12.75">
      <c r="A424" s="39"/>
      <c r="B424" s="97"/>
      <c r="C424" s="127"/>
    </row>
    <row r="425" spans="1:3" ht="12.75">
      <c r="A425" s="39"/>
      <c r="B425" s="97"/>
      <c r="C425" s="127"/>
    </row>
    <row r="426" spans="1:3" ht="12.75">
      <c r="A426" s="39"/>
      <c r="B426" s="97"/>
      <c r="C426" s="127"/>
    </row>
    <row r="427" spans="1:3" ht="12.75">
      <c r="A427" s="39"/>
      <c r="B427" s="97"/>
      <c r="C427" s="127"/>
    </row>
    <row r="428" spans="1:3" ht="12.75">
      <c r="A428" s="39"/>
      <c r="B428" s="97"/>
      <c r="C428" s="127"/>
    </row>
    <row r="429" spans="1:3" ht="12.75">
      <c r="A429" s="39"/>
      <c r="B429" s="97"/>
      <c r="C429" s="127"/>
    </row>
    <row r="430" spans="1:3" ht="12.75">
      <c r="A430" s="39"/>
      <c r="B430" s="97"/>
      <c r="C430" s="127"/>
    </row>
    <row r="431" spans="1:3" ht="12.75">
      <c r="A431" s="39"/>
      <c r="B431" s="97"/>
      <c r="C431" s="127"/>
    </row>
    <row r="432" spans="1:3" ht="12.75">
      <c r="A432" s="39"/>
      <c r="B432" s="97"/>
      <c r="C432" s="127"/>
    </row>
    <row r="433" spans="1:3" ht="12.75">
      <c r="A433" s="39"/>
      <c r="B433" s="97"/>
      <c r="C433" s="127"/>
    </row>
    <row r="434" spans="1:3" ht="12.75">
      <c r="A434" s="39"/>
      <c r="B434" s="97"/>
      <c r="C434" s="127"/>
    </row>
    <row r="435" spans="1:3" ht="12.75">
      <c r="A435" s="39"/>
      <c r="B435" s="97"/>
      <c r="C435" s="127"/>
    </row>
    <row r="436" spans="1:3" ht="12.75">
      <c r="A436" s="39"/>
      <c r="B436" s="97"/>
      <c r="C436" s="127"/>
    </row>
    <row r="437" spans="1:3" ht="12.75">
      <c r="A437" s="39"/>
      <c r="B437" s="97"/>
      <c r="C437" s="127"/>
    </row>
    <row r="438" spans="1:3" ht="12.75">
      <c r="A438" s="39"/>
      <c r="B438" s="97"/>
      <c r="C438" s="127"/>
    </row>
    <row r="439" spans="1:3" ht="12.75">
      <c r="A439" s="39"/>
      <c r="B439" s="97"/>
      <c r="C439" s="127"/>
    </row>
    <row r="440" spans="1:3" ht="12.75">
      <c r="A440" s="39"/>
      <c r="B440" s="97"/>
      <c r="C440" s="127"/>
    </row>
    <row r="441" spans="1:3" ht="12.75">
      <c r="A441" s="39"/>
      <c r="B441" s="97"/>
      <c r="C441" s="127"/>
    </row>
    <row r="442" spans="1:3" ht="12.75">
      <c r="A442" s="39"/>
      <c r="B442" s="97"/>
      <c r="C442" s="127"/>
    </row>
    <row r="443" spans="1:3" ht="12.75">
      <c r="A443" s="39"/>
      <c r="B443" s="97"/>
      <c r="C443" s="127"/>
    </row>
    <row r="444" spans="1:3" ht="12.75">
      <c r="A444" s="39"/>
      <c r="B444" s="97"/>
      <c r="C444" s="127"/>
    </row>
    <row r="445" spans="1:3" ht="12.75">
      <c r="A445" s="39"/>
      <c r="B445" s="97"/>
      <c r="C445" s="127"/>
    </row>
    <row r="446" spans="1:3" ht="12.75">
      <c r="A446" s="39"/>
      <c r="B446" s="97"/>
      <c r="C446" s="127"/>
    </row>
    <row r="447" spans="1:3" ht="12.75">
      <c r="A447" s="39"/>
      <c r="B447" s="97"/>
      <c r="C447" s="127"/>
    </row>
    <row r="448" spans="1:3" ht="12.75">
      <c r="A448" s="39"/>
      <c r="B448" s="97"/>
      <c r="C448" s="127"/>
    </row>
    <row r="449" spans="1:3" ht="12.75">
      <c r="A449" s="39"/>
      <c r="B449" s="97"/>
      <c r="C449" s="127"/>
    </row>
    <row r="450" spans="1:3" ht="12.75">
      <c r="A450" s="39"/>
      <c r="B450" s="97"/>
      <c r="C450" s="127"/>
    </row>
    <row r="451" spans="1:3" ht="12.75">
      <c r="A451" s="39"/>
      <c r="B451" s="97"/>
      <c r="C451" s="127"/>
    </row>
    <row r="452" spans="1:3" ht="12.75">
      <c r="A452" s="39"/>
      <c r="B452" s="97"/>
      <c r="C452" s="127"/>
    </row>
    <row r="453" spans="1:3" ht="12.75">
      <c r="A453" s="39"/>
      <c r="B453" s="97"/>
      <c r="C453" s="127"/>
    </row>
    <row r="454" spans="1:3" ht="12.75">
      <c r="A454" s="39"/>
      <c r="B454" s="97"/>
      <c r="C454" s="127"/>
    </row>
    <row r="455" spans="1:3" ht="12.75">
      <c r="A455" s="39"/>
      <c r="B455" s="97"/>
      <c r="C455" s="127"/>
    </row>
    <row r="456" spans="1:3" ht="12.75">
      <c r="A456" s="39"/>
      <c r="B456" s="97"/>
      <c r="C456" s="127"/>
    </row>
    <row r="457" spans="1:3" ht="12.75">
      <c r="A457" s="39"/>
      <c r="B457" s="97"/>
      <c r="C457" s="127"/>
    </row>
    <row r="458" spans="1:3" ht="12.75">
      <c r="A458" s="39"/>
      <c r="B458" s="97"/>
      <c r="C458" s="127"/>
    </row>
    <row r="459" spans="1:3" ht="12.75">
      <c r="A459" s="39"/>
      <c r="B459" s="97"/>
      <c r="C459" s="127"/>
    </row>
    <row r="460" spans="1:3" ht="12.75">
      <c r="A460" s="39"/>
      <c r="B460" s="97"/>
      <c r="C460" s="127"/>
    </row>
    <row r="461" spans="1:3" ht="12.75">
      <c r="A461" s="39"/>
      <c r="B461" s="97"/>
      <c r="C461" s="127"/>
    </row>
    <row r="462" spans="1:3" ht="12.75">
      <c r="A462" s="39"/>
      <c r="B462" s="97"/>
      <c r="C462" s="127"/>
    </row>
    <row r="463" spans="1:3" ht="12.75">
      <c r="A463" s="39"/>
      <c r="B463" s="97"/>
      <c r="C463" s="127"/>
    </row>
    <row r="464" spans="1:3" ht="12.75">
      <c r="A464" s="39"/>
      <c r="B464" s="97"/>
      <c r="C464" s="127"/>
    </row>
    <row r="465" spans="1:3" ht="12.75">
      <c r="A465" s="39"/>
      <c r="B465" s="97"/>
      <c r="C465" s="127"/>
    </row>
    <row r="466" spans="1:3" ht="12.75">
      <c r="A466" s="39"/>
      <c r="B466" s="97"/>
      <c r="C466" s="127"/>
    </row>
    <row r="467" spans="1:3" ht="12.75">
      <c r="A467" s="39"/>
      <c r="B467" s="97"/>
      <c r="C467" s="127"/>
    </row>
    <row r="468" spans="1:3" ht="12.75">
      <c r="A468" s="39"/>
      <c r="B468" s="97"/>
      <c r="C468" s="127"/>
    </row>
    <row r="469" spans="1:3" ht="12.75">
      <c r="A469" s="39"/>
      <c r="B469" s="97"/>
      <c r="C469" s="127"/>
    </row>
    <row r="470" spans="1:3" ht="12.75">
      <c r="A470" s="39"/>
      <c r="B470" s="97"/>
      <c r="C470" s="127"/>
    </row>
    <row r="471" spans="1:3" ht="12.75">
      <c r="A471" s="39"/>
      <c r="B471" s="97"/>
      <c r="C471" s="127"/>
    </row>
    <row r="472" spans="1:3" ht="12.75">
      <c r="A472" s="39"/>
      <c r="B472" s="97"/>
      <c r="C472" s="127"/>
    </row>
    <row r="473" spans="1:3" ht="12.75">
      <c r="A473" s="39"/>
      <c r="B473" s="97"/>
      <c r="C473" s="127"/>
    </row>
    <row r="474" spans="1:3" ht="12.75">
      <c r="A474" s="39"/>
      <c r="B474" s="97"/>
      <c r="C474" s="127"/>
    </row>
    <row r="475" spans="1:3" ht="12.75">
      <c r="A475" s="39"/>
      <c r="B475" s="97"/>
      <c r="C475" s="127"/>
    </row>
    <row r="476" spans="1:3" ht="12.75">
      <c r="A476" s="39"/>
      <c r="B476" s="97"/>
      <c r="C476" s="127"/>
    </row>
    <row r="477" spans="1:3" ht="12.75">
      <c r="A477" s="39"/>
      <c r="B477" s="97"/>
      <c r="C477" s="127"/>
    </row>
    <row r="478" spans="1:3" ht="12.75">
      <c r="A478" s="39"/>
      <c r="B478" s="97"/>
      <c r="C478" s="127"/>
    </row>
    <row r="479" spans="1:3" ht="12.75">
      <c r="A479" s="39"/>
      <c r="B479" s="97"/>
      <c r="C479" s="127"/>
    </row>
    <row r="480" spans="1:3" ht="12.75">
      <c r="A480" s="39"/>
      <c r="B480" s="97"/>
      <c r="C480" s="127"/>
    </row>
    <row r="481" spans="1:3" ht="12.75">
      <c r="A481" s="39"/>
      <c r="B481" s="97"/>
      <c r="C481" s="127"/>
    </row>
    <row r="482" spans="1:3" ht="12.75">
      <c r="A482" s="39"/>
      <c r="B482" s="97"/>
      <c r="C482" s="127"/>
    </row>
    <row r="483" spans="1:3" ht="12.75">
      <c r="A483" s="39"/>
      <c r="B483" s="97"/>
      <c r="C483" s="127"/>
    </row>
    <row r="484" spans="1:3" ht="12.75">
      <c r="A484" s="39"/>
      <c r="B484" s="97"/>
      <c r="C484" s="127"/>
    </row>
    <row r="485" spans="1:3" ht="12.75">
      <c r="A485" s="39"/>
      <c r="B485" s="97"/>
      <c r="C485" s="127"/>
    </row>
    <row r="486" spans="1:3" ht="12.75">
      <c r="A486" s="39"/>
      <c r="B486" s="97"/>
      <c r="C486" s="127"/>
    </row>
    <row r="487" spans="1:3" ht="12.75">
      <c r="A487" s="39"/>
      <c r="B487" s="97"/>
      <c r="C487" s="127"/>
    </row>
    <row r="488" spans="1:3" ht="12.75">
      <c r="A488" s="39"/>
      <c r="B488" s="97"/>
      <c r="C488" s="127"/>
    </row>
    <row r="489" spans="1:3" ht="12.75">
      <c r="A489" s="39"/>
      <c r="B489" s="97"/>
      <c r="C489" s="127"/>
    </row>
    <row r="490" spans="1:3" ht="12.75">
      <c r="A490" s="39"/>
      <c r="B490" s="97"/>
      <c r="C490" s="127"/>
    </row>
    <row r="491" spans="1:3" ht="12.75">
      <c r="A491" s="39"/>
      <c r="B491" s="97"/>
      <c r="C491" s="127"/>
    </row>
    <row r="492" spans="1:3" ht="12.75">
      <c r="A492" s="39"/>
      <c r="B492" s="97"/>
      <c r="C492" s="127"/>
    </row>
    <row r="493" spans="1:3" ht="12.75">
      <c r="A493" s="39"/>
      <c r="B493" s="97"/>
      <c r="C493" s="127"/>
    </row>
    <row r="494" spans="1:3" ht="12.75">
      <c r="A494" s="39"/>
      <c r="B494" s="97"/>
      <c r="C494" s="127"/>
    </row>
    <row r="495" spans="1:3" ht="12.75">
      <c r="A495" s="39"/>
      <c r="B495" s="97"/>
      <c r="C495" s="127"/>
    </row>
    <row r="496" spans="1:3" ht="12.75">
      <c r="A496" s="39"/>
      <c r="B496" s="97"/>
      <c r="C496" s="127"/>
    </row>
    <row r="497" spans="1:3" ht="12.75">
      <c r="A497" s="39"/>
      <c r="B497" s="97"/>
      <c r="C497" s="127"/>
    </row>
    <row r="498" spans="1:3" ht="12.75">
      <c r="A498" s="39"/>
      <c r="B498" s="97"/>
      <c r="C498" s="127"/>
    </row>
    <row r="499" spans="1:3" ht="12.75">
      <c r="A499" s="39"/>
      <c r="B499" s="97"/>
      <c r="C499" s="127"/>
    </row>
    <row r="500" spans="1:3" ht="12.75">
      <c r="A500" s="39"/>
      <c r="B500" s="97"/>
      <c r="C500" s="127"/>
    </row>
    <row r="501" spans="1:3" ht="12.75">
      <c r="A501" s="39"/>
      <c r="B501" s="97"/>
      <c r="C501" s="127"/>
    </row>
    <row r="502" spans="1:3" ht="12.75">
      <c r="A502" s="39"/>
      <c r="B502" s="97"/>
      <c r="C502" s="127"/>
    </row>
    <row r="503" spans="1:3" ht="12.75">
      <c r="A503" s="39"/>
      <c r="B503" s="97"/>
      <c r="C503" s="127"/>
    </row>
    <row r="504" spans="1:3" ht="12.75">
      <c r="A504" s="39"/>
      <c r="B504" s="97"/>
      <c r="C504" s="127"/>
    </row>
    <row r="505" spans="1:3" ht="12.75">
      <c r="A505" s="39"/>
      <c r="B505" s="97"/>
      <c r="C505" s="127"/>
    </row>
    <row r="506" spans="1:3" ht="12.75">
      <c r="A506" s="39"/>
      <c r="B506" s="97"/>
      <c r="C506" s="127"/>
    </row>
    <row r="507" spans="1:3" ht="12.75">
      <c r="A507" s="39"/>
      <c r="B507" s="97"/>
      <c r="C507" s="127"/>
    </row>
    <row r="508" spans="1:3" ht="12.75">
      <c r="A508" s="39"/>
      <c r="B508" s="97"/>
      <c r="C508" s="127"/>
    </row>
    <row r="509" spans="1:3" ht="12.75">
      <c r="A509" s="39"/>
      <c r="B509" s="97"/>
      <c r="C509" s="127"/>
    </row>
    <row r="510" spans="1:3" ht="12.75">
      <c r="A510" s="39"/>
      <c r="B510" s="97"/>
      <c r="C510" s="127"/>
    </row>
    <row r="511" spans="1:3" ht="12.75">
      <c r="A511" s="39"/>
      <c r="B511" s="97"/>
      <c r="C511" s="127"/>
    </row>
    <row r="512" spans="1:3" ht="12.75">
      <c r="A512" s="39"/>
      <c r="B512" s="97"/>
      <c r="C512" s="127"/>
    </row>
    <row r="513" spans="1:3" ht="12.75">
      <c r="A513" s="39"/>
      <c r="B513" s="97"/>
      <c r="C513" s="127"/>
    </row>
    <row r="514" spans="1:3" ht="12.75">
      <c r="A514" s="39"/>
      <c r="B514" s="97"/>
      <c r="C514" s="127"/>
    </row>
    <row r="515" spans="1:3" ht="12.75">
      <c r="A515" s="39"/>
      <c r="B515" s="97"/>
      <c r="C515" s="127"/>
    </row>
    <row r="516" spans="1:3" ht="12.75">
      <c r="A516" s="39"/>
      <c r="B516" s="97"/>
      <c r="C516" s="127"/>
    </row>
    <row r="517" spans="1:3" ht="12.75">
      <c r="A517" s="39"/>
      <c r="B517" s="97"/>
      <c r="C517" s="127"/>
    </row>
    <row r="518" spans="1:3" ht="12.75">
      <c r="A518" s="39"/>
      <c r="B518" s="97"/>
      <c r="C518" s="127"/>
    </row>
    <row r="519" spans="1:3" ht="12.75">
      <c r="A519" s="39"/>
      <c r="B519" s="97"/>
      <c r="C519" s="127"/>
    </row>
    <row r="520" spans="1:3" ht="12.75">
      <c r="A520" s="39"/>
      <c r="B520" s="97"/>
      <c r="C520" s="127"/>
    </row>
    <row r="521" spans="1:3" ht="12.75">
      <c r="A521" s="39"/>
      <c r="B521" s="97"/>
      <c r="C521" s="127"/>
    </row>
    <row r="522" spans="1:3" ht="12.75">
      <c r="A522" s="39"/>
      <c r="B522" s="97"/>
      <c r="C522" s="127"/>
    </row>
    <row r="523" spans="1:3" ht="12.75">
      <c r="A523" s="39"/>
      <c r="B523" s="97"/>
      <c r="C523" s="127"/>
    </row>
    <row r="524" spans="1:3" ht="12.75">
      <c r="A524" s="39"/>
      <c r="B524" s="97"/>
      <c r="C524" s="127"/>
    </row>
    <row r="525" spans="1:3" ht="12.75">
      <c r="A525" s="39"/>
      <c r="B525" s="97"/>
      <c r="C525" s="127"/>
    </row>
    <row r="526" spans="1:3" ht="12.75">
      <c r="A526" s="39"/>
      <c r="B526" s="97"/>
      <c r="C526" s="127"/>
    </row>
    <row r="527" spans="1:3" ht="12.75">
      <c r="A527" s="39"/>
      <c r="B527" s="97"/>
      <c r="C527" s="127"/>
    </row>
    <row r="528" spans="1:3" ht="12.75">
      <c r="A528" s="39"/>
      <c r="B528" s="97"/>
      <c r="C528" s="127"/>
    </row>
    <row r="529" spans="1:3" ht="12.75">
      <c r="A529" s="39"/>
      <c r="B529" s="97"/>
      <c r="C529" s="127"/>
    </row>
    <row r="530" spans="1:3" ht="12.75">
      <c r="A530" s="39"/>
      <c r="B530" s="97"/>
      <c r="C530" s="127"/>
    </row>
    <row r="531" spans="1:3" ht="12.75">
      <c r="A531" s="39"/>
      <c r="B531" s="97"/>
      <c r="C531" s="127"/>
    </row>
    <row r="532" spans="1:3" ht="12.75">
      <c r="A532" s="39"/>
      <c r="B532" s="97"/>
      <c r="C532" s="127"/>
    </row>
    <row r="533" spans="1:3" ht="12.75">
      <c r="A533" s="39"/>
      <c r="B533" s="97"/>
      <c r="C533" s="127"/>
    </row>
    <row r="534" spans="1:3" ht="12.75">
      <c r="A534" s="39"/>
      <c r="B534" s="97"/>
      <c r="C534" s="127"/>
    </row>
    <row r="535" spans="1:3" ht="12.75">
      <c r="A535" s="39"/>
      <c r="B535" s="97"/>
      <c r="C535" s="127"/>
    </row>
    <row r="536" spans="1:3" ht="12.75">
      <c r="A536" s="39"/>
      <c r="B536" s="97"/>
      <c r="C536" s="127"/>
    </row>
    <row r="537" spans="1:3" ht="12.75">
      <c r="A537" s="39"/>
      <c r="B537" s="97"/>
      <c r="C537" s="127"/>
    </row>
    <row r="538" spans="1:3" ht="12.75">
      <c r="A538" s="39"/>
      <c r="B538" s="97"/>
      <c r="C538" s="127"/>
    </row>
    <row r="539" spans="1:3" ht="12.75">
      <c r="A539" s="39"/>
      <c r="B539" s="97"/>
      <c r="C539" s="127"/>
    </row>
    <row r="540" spans="1:3" ht="12.75">
      <c r="A540" s="39"/>
      <c r="B540" s="97"/>
      <c r="C540" s="127"/>
    </row>
    <row r="541" spans="1:3" ht="12.75">
      <c r="A541" s="39"/>
      <c r="B541" s="97"/>
      <c r="C541" s="127"/>
    </row>
    <row r="542" spans="1:3" ht="12.75">
      <c r="A542" s="39"/>
      <c r="B542" s="97"/>
      <c r="C542" s="127"/>
    </row>
    <row r="543" spans="1:3" ht="12.75">
      <c r="A543" s="39"/>
      <c r="B543" s="97"/>
      <c r="C543" s="127"/>
    </row>
    <row r="544" spans="1:3" ht="12.75">
      <c r="A544" s="39"/>
      <c r="B544" s="97"/>
      <c r="C544" s="127"/>
    </row>
    <row r="545" spans="1:3" ht="12.75">
      <c r="A545" s="39"/>
      <c r="B545" s="97"/>
      <c r="C545" s="127"/>
    </row>
    <row r="546" spans="1:3" ht="12.75">
      <c r="A546" s="39"/>
      <c r="B546" s="97"/>
      <c r="C546" s="127"/>
    </row>
    <row r="547" spans="1:3" ht="12.75">
      <c r="A547" s="39"/>
      <c r="B547" s="97"/>
      <c r="C547" s="127"/>
    </row>
    <row r="548" spans="1:3" ht="12.75">
      <c r="A548" s="39"/>
      <c r="B548" s="97"/>
      <c r="C548" s="127"/>
    </row>
    <row r="549" spans="1:3" ht="12.75">
      <c r="A549" s="39"/>
      <c r="B549" s="97"/>
      <c r="C549" s="127"/>
    </row>
    <row r="550" spans="1:3" ht="12.75">
      <c r="A550" s="39"/>
      <c r="B550" s="97"/>
      <c r="C550" s="127"/>
    </row>
    <row r="551" spans="1:3" ht="12.75">
      <c r="A551" s="39"/>
      <c r="B551" s="97"/>
      <c r="C551" s="127"/>
    </row>
    <row r="552" spans="1:3" ht="12.75">
      <c r="A552" s="39"/>
      <c r="B552" s="97"/>
      <c r="C552" s="127"/>
    </row>
    <row r="553" spans="1:3" ht="12.75">
      <c r="A553" s="39"/>
      <c r="B553" s="97"/>
      <c r="C553" s="127"/>
    </row>
    <row r="554" spans="1:3" ht="12.75">
      <c r="A554" s="39"/>
      <c r="B554" s="97"/>
      <c r="C554" s="127"/>
    </row>
    <row r="555" spans="1:3" ht="12.75">
      <c r="A555" s="39"/>
      <c r="B555" s="97"/>
      <c r="C555" s="127"/>
    </row>
    <row r="556" spans="1:3" ht="12.75">
      <c r="A556" s="39"/>
      <c r="B556" s="97"/>
      <c r="C556" s="127"/>
    </row>
    <row r="557" spans="1:3" ht="12.75">
      <c r="A557" s="39"/>
      <c r="B557" s="97"/>
      <c r="C557" s="127"/>
    </row>
    <row r="558" spans="1:3" ht="12.75">
      <c r="A558" s="39"/>
      <c r="B558" s="97"/>
      <c r="C558" s="127"/>
    </row>
    <row r="559" spans="1:3" ht="12.75">
      <c r="A559" s="39"/>
      <c r="B559" s="97"/>
      <c r="C559" s="127"/>
    </row>
    <row r="560" spans="1:3" ht="12.75">
      <c r="A560" s="39"/>
      <c r="B560" s="97"/>
      <c r="C560" s="127"/>
    </row>
    <row r="561" spans="1:3" ht="12.75">
      <c r="A561" s="39"/>
      <c r="B561" s="97"/>
      <c r="C561" s="127"/>
    </row>
    <row r="562" spans="1:3" ht="12.75">
      <c r="A562" s="39"/>
      <c r="B562" s="97"/>
      <c r="C562" s="127"/>
    </row>
    <row r="563" spans="1:3" ht="12.75">
      <c r="A563" s="39"/>
      <c r="B563" s="97"/>
      <c r="C563" s="127"/>
    </row>
    <row r="564" spans="1:3" ht="12.75">
      <c r="A564" s="39"/>
      <c r="B564" s="97"/>
      <c r="C564" s="127"/>
    </row>
    <row r="565" spans="1:3" ht="12.75">
      <c r="A565" s="39"/>
      <c r="B565" s="97"/>
      <c r="C565" s="127"/>
    </row>
    <row r="566" spans="1:3" ht="12.75">
      <c r="A566" s="39"/>
      <c r="B566" s="97"/>
      <c r="C566" s="127"/>
    </row>
    <row r="567" spans="1:3" ht="12.75">
      <c r="A567" s="39"/>
      <c r="B567" s="97"/>
      <c r="C567" s="127"/>
    </row>
    <row r="568" spans="1:3" ht="12.75">
      <c r="A568" s="39"/>
      <c r="B568" s="97"/>
      <c r="C568" s="127"/>
    </row>
    <row r="569" spans="1:3" ht="12.75">
      <c r="A569" s="39"/>
      <c r="B569" s="97"/>
      <c r="C569" s="127"/>
    </row>
    <row r="570" spans="1:3" ht="12.75">
      <c r="A570" s="39"/>
      <c r="B570" s="97"/>
      <c r="C570" s="127"/>
    </row>
    <row r="571" spans="1:3" ht="12.75">
      <c r="A571" s="39"/>
      <c r="B571" s="97"/>
      <c r="C571" s="127"/>
    </row>
    <row r="572" spans="1:3" ht="12.75">
      <c r="A572" s="39"/>
      <c r="B572" s="97"/>
      <c r="C572" s="127"/>
    </row>
    <row r="573" spans="1:3" ht="12.75">
      <c r="A573" s="39"/>
      <c r="B573" s="97"/>
      <c r="C573" s="127"/>
    </row>
    <row r="574" spans="1:3" ht="12.75">
      <c r="A574" s="39"/>
      <c r="B574" s="97"/>
      <c r="C574" s="127"/>
    </row>
    <row r="575" spans="1:3" ht="12.75">
      <c r="A575" s="39"/>
      <c r="B575" s="97"/>
      <c r="C575" s="127"/>
    </row>
    <row r="576" spans="1:3" ht="12.75">
      <c r="A576" s="39"/>
      <c r="B576" s="97"/>
      <c r="C576" s="127"/>
    </row>
    <row r="577" spans="1:3" ht="12.75">
      <c r="A577" s="39"/>
      <c r="B577" s="97"/>
      <c r="C577" s="127"/>
    </row>
    <row r="578" spans="1:3" ht="12.75">
      <c r="A578" s="39"/>
      <c r="B578" s="97"/>
      <c r="C578" s="127"/>
    </row>
    <row r="579" spans="1:3" ht="12.75">
      <c r="A579" s="39"/>
      <c r="B579" s="97"/>
      <c r="C579" s="127"/>
    </row>
    <row r="580" spans="1:3" ht="12.75">
      <c r="A580" s="39"/>
      <c r="B580" s="97"/>
      <c r="C580" s="127"/>
    </row>
    <row r="581" spans="1:3" ht="12.75">
      <c r="A581" s="39"/>
      <c r="B581" s="97"/>
      <c r="C581" s="127"/>
    </row>
    <row r="582" spans="1:3" ht="12.75">
      <c r="A582" s="39"/>
      <c r="B582" s="97"/>
      <c r="C582" s="127"/>
    </row>
    <row r="583" spans="1:3" ht="12.75">
      <c r="A583" s="39"/>
      <c r="B583" s="97"/>
      <c r="C583" s="127"/>
    </row>
    <row r="584" spans="1:3" ht="12.75">
      <c r="A584" s="39"/>
      <c r="B584" s="97"/>
      <c r="C584" s="127"/>
    </row>
    <row r="585" spans="1:3" ht="12.75">
      <c r="A585" s="39"/>
      <c r="B585" s="97"/>
      <c r="C585" s="127"/>
    </row>
    <row r="586" spans="1:3" ht="12.75">
      <c r="A586" s="39"/>
      <c r="B586" s="97"/>
      <c r="C586" s="127"/>
    </row>
    <row r="587" spans="1:3" ht="12.75">
      <c r="A587" s="39"/>
      <c r="B587" s="97"/>
      <c r="C587" s="127"/>
    </row>
    <row r="588" spans="1:3" ht="12.75">
      <c r="A588" s="39"/>
      <c r="B588" s="97"/>
      <c r="C588" s="127"/>
    </row>
    <row r="589" spans="1:3" ht="12.75">
      <c r="A589" s="39"/>
      <c r="B589" s="97"/>
      <c r="C589" s="127"/>
    </row>
    <row r="590" spans="1:3" ht="12.75">
      <c r="A590" s="39"/>
      <c r="B590" s="97"/>
      <c r="C590" s="127"/>
    </row>
    <row r="591" spans="1:3" ht="12.75">
      <c r="A591" s="39"/>
      <c r="B591" s="97"/>
      <c r="C591" s="127"/>
    </row>
    <row r="592" spans="1:3" ht="12.75">
      <c r="A592" s="39"/>
      <c r="B592" s="97"/>
      <c r="C592" s="127"/>
    </row>
    <row r="593" spans="1:3" ht="12.75">
      <c r="A593" s="39"/>
      <c r="B593" s="97"/>
      <c r="C593" s="127"/>
    </row>
    <row r="594" spans="1:3" ht="12.75">
      <c r="A594" s="39"/>
      <c r="B594" s="97"/>
      <c r="C594" s="127"/>
    </row>
    <row r="595" spans="1:3" ht="12.75">
      <c r="A595" s="39"/>
      <c r="B595" s="97"/>
      <c r="C595" s="127"/>
    </row>
    <row r="596" spans="1:3" ht="12.75">
      <c r="A596" s="39"/>
      <c r="B596" s="97"/>
      <c r="C596" s="127"/>
    </row>
    <row r="597" spans="1:3" ht="12.75">
      <c r="A597" s="39"/>
      <c r="B597" s="97"/>
      <c r="C597" s="127"/>
    </row>
    <row r="598" spans="1:3" ht="12.75">
      <c r="A598" s="39"/>
      <c r="B598" s="97"/>
      <c r="C598" s="127"/>
    </row>
    <row r="599" spans="1:3" ht="12.75">
      <c r="A599" s="39"/>
      <c r="B599" s="97"/>
      <c r="C599" s="127"/>
    </row>
    <row r="600" spans="1:3" ht="12.75">
      <c r="A600" s="39"/>
      <c r="B600" s="97"/>
      <c r="C600" s="127"/>
    </row>
    <row r="601" spans="1:3" ht="12.75">
      <c r="A601" s="39"/>
      <c r="B601" s="97"/>
      <c r="C601" s="127"/>
    </row>
    <row r="602" spans="1:3" ht="12.75">
      <c r="A602" s="39"/>
      <c r="B602" s="97"/>
      <c r="C602" s="127"/>
    </row>
    <row r="603" spans="1:3" ht="12.75">
      <c r="A603" s="39"/>
      <c r="B603" s="97"/>
      <c r="C603" s="127"/>
    </row>
    <row r="604" spans="1:3" ht="12.75">
      <c r="A604" s="39"/>
      <c r="B604" s="97"/>
      <c r="C604" s="127"/>
    </row>
    <row r="605" spans="1:3" ht="12.75">
      <c r="A605" s="39"/>
      <c r="B605" s="97"/>
      <c r="C605" s="127"/>
    </row>
    <row r="606" spans="1:3" ht="12.75">
      <c r="A606" s="39"/>
      <c r="B606" s="97"/>
      <c r="C606" s="127"/>
    </row>
    <row r="607" spans="1:3" ht="12.75">
      <c r="A607" s="39"/>
      <c r="B607" s="97"/>
      <c r="C607" s="127"/>
    </row>
    <row r="608" spans="1:3" ht="12.75">
      <c r="A608" s="39"/>
      <c r="B608" s="97"/>
      <c r="C608" s="127"/>
    </row>
    <row r="609" spans="1:3" ht="12.75">
      <c r="A609" s="39"/>
      <c r="B609" s="97"/>
      <c r="C609" s="127"/>
    </row>
    <row r="610" spans="1:3" ht="12.75">
      <c r="A610" s="39"/>
      <c r="B610" s="97"/>
      <c r="C610" s="127"/>
    </row>
    <row r="611" spans="1:3" ht="12.75">
      <c r="A611" s="39"/>
      <c r="B611" s="97"/>
      <c r="C611" s="127"/>
    </row>
    <row r="612" spans="1:3" ht="12.75">
      <c r="A612" s="39"/>
      <c r="B612" s="97"/>
      <c r="C612" s="127"/>
    </row>
    <row r="613" spans="1:3" ht="12.75">
      <c r="A613" s="39"/>
      <c r="B613" s="97"/>
      <c r="C613" s="127"/>
    </row>
    <row r="614" spans="1:3" ht="12.75">
      <c r="A614" s="39"/>
      <c r="B614" s="97"/>
      <c r="C614" s="127"/>
    </row>
    <row r="615" spans="1:3" ht="12.75">
      <c r="A615" s="39"/>
      <c r="B615" s="97"/>
      <c r="C615" s="127"/>
    </row>
    <row r="616" spans="1:3" ht="12.75">
      <c r="A616" s="39"/>
      <c r="B616" s="97"/>
      <c r="C616" s="127"/>
    </row>
    <row r="617" spans="1:3" ht="12.75">
      <c r="A617" s="39"/>
      <c r="B617" s="97"/>
      <c r="C617" s="127"/>
    </row>
    <row r="618" spans="1:3" ht="12.75">
      <c r="A618" s="39"/>
      <c r="B618" s="97"/>
      <c r="C618" s="127"/>
    </row>
    <row r="619" spans="1:3" ht="12.75">
      <c r="A619" s="39"/>
      <c r="B619" s="97"/>
      <c r="C619" s="127"/>
    </row>
    <row r="620" spans="1:3" ht="12.75">
      <c r="A620" s="39"/>
      <c r="B620" s="97"/>
      <c r="C620" s="127"/>
    </row>
    <row r="621" spans="1:3" ht="12.75">
      <c r="A621" s="39"/>
      <c r="B621" s="97"/>
      <c r="C621" s="127"/>
    </row>
    <row r="622" spans="1:3" ht="12.75">
      <c r="A622" s="39"/>
      <c r="B622" s="97"/>
      <c r="C622" s="127"/>
    </row>
    <row r="623" spans="1:3" ht="12.75">
      <c r="A623" s="39"/>
      <c r="B623" s="97"/>
      <c r="C623" s="127"/>
    </row>
    <row r="624" spans="1:3" ht="12.75">
      <c r="A624" s="39"/>
      <c r="B624" s="97"/>
      <c r="C624" s="127"/>
    </row>
    <row r="625" spans="1:3" ht="12.75">
      <c r="A625" s="39"/>
      <c r="B625" s="97"/>
      <c r="C625" s="127"/>
    </row>
    <row r="626" spans="1:3" ht="12.75">
      <c r="A626" s="39"/>
      <c r="B626" s="97"/>
      <c r="C626" s="127"/>
    </row>
    <row r="627" spans="1:3" ht="12.75">
      <c r="A627" s="39"/>
      <c r="B627" s="97"/>
      <c r="C627" s="127"/>
    </row>
    <row r="628" spans="1:3" ht="12.75">
      <c r="A628" s="39"/>
      <c r="B628" s="97"/>
      <c r="C628" s="127"/>
    </row>
    <row r="629" spans="1:3" ht="12.75">
      <c r="A629" s="39"/>
      <c r="B629" s="97"/>
      <c r="C629" s="127"/>
    </row>
    <row r="630" spans="1:3" ht="12.75">
      <c r="A630" s="39"/>
      <c r="B630" s="97"/>
      <c r="C630" s="127"/>
    </row>
    <row r="631" spans="1:3" ht="12.75">
      <c r="A631" s="39"/>
      <c r="B631" s="97"/>
      <c r="C631" s="127"/>
    </row>
    <row r="632" spans="1:3" ht="12.75">
      <c r="A632" s="39"/>
      <c r="B632" s="97"/>
      <c r="C632" s="127"/>
    </row>
    <row r="633" spans="1:3" ht="12.75">
      <c r="A633" s="39"/>
      <c r="B633" s="97"/>
      <c r="C633" s="127"/>
    </row>
    <row r="634" spans="1:3" ht="12.75">
      <c r="A634" s="39"/>
      <c r="B634" s="97"/>
      <c r="C634" s="127"/>
    </row>
    <row r="635" spans="1:3" ht="12.75">
      <c r="A635" s="39"/>
      <c r="B635" s="97"/>
      <c r="C635" s="127"/>
    </row>
    <row r="636" spans="1:3" ht="12.75">
      <c r="A636" s="39"/>
      <c r="B636" s="97"/>
      <c r="C636" s="127"/>
    </row>
    <row r="637" spans="1:3" ht="12.75">
      <c r="A637" s="39"/>
      <c r="B637" s="97"/>
      <c r="C637" s="127"/>
    </row>
    <row r="638" spans="1:3" ht="12.75">
      <c r="A638" s="39"/>
      <c r="B638" s="97"/>
      <c r="C638" s="127"/>
    </row>
    <row r="639" spans="1:3" ht="12.75">
      <c r="A639" s="39"/>
      <c r="B639" s="97"/>
      <c r="C639" s="127"/>
    </row>
    <row r="640" spans="1:3" ht="12.75">
      <c r="A640" s="39"/>
      <c r="B640" s="97"/>
      <c r="C640" s="127"/>
    </row>
    <row r="641" spans="1:3" ht="12.75">
      <c r="A641" s="39"/>
      <c r="B641" s="97"/>
      <c r="C641" s="127"/>
    </row>
    <row r="642" spans="1:3" ht="12.75">
      <c r="A642" s="39"/>
      <c r="B642" s="97"/>
      <c r="C642" s="127"/>
    </row>
    <row r="643" spans="1:3" ht="12.75">
      <c r="A643" s="39"/>
      <c r="B643" s="97"/>
      <c r="C643" s="127"/>
    </row>
    <row r="644" spans="1:3" ht="12.75">
      <c r="A644" s="39"/>
      <c r="B644" s="97"/>
      <c r="C644" s="127"/>
    </row>
    <row r="645" spans="1:3" ht="12.75">
      <c r="A645" s="39"/>
      <c r="B645" s="97"/>
      <c r="C645" s="127"/>
    </row>
    <row r="646" spans="1:3" ht="12.75">
      <c r="A646" s="39"/>
      <c r="B646" s="97"/>
      <c r="C646" s="127"/>
    </row>
    <row r="647" spans="1:3" ht="12.75">
      <c r="A647" s="39"/>
      <c r="B647" s="97"/>
      <c r="C647" s="127"/>
    </row>
    <row r="648" spans="1:3" ht="12.75">
      <c r="A648" s="39"/>
      <c r="B648" s="97"/>
      <c r="C648" s="127"/>
    </row>
    <row r="649" spans="1:3" ht="12.75">
      <c r="A649" s="39"/>
      <c r="B649" s="97"/>
      <c r="C649" s="127"/>
    </row>
    <row r="650" spans="1:3" ht="12.75">
      <c r="A650" s="39"/>
      <c r="B650" s="97"/>
      <c r="C650" s="127"/>
    </row>
    <row r="651" spans="1:3" ht="12.75">
      <c r="A651" s="39"/>
      <c r="B651" s="97"/>
      <c r="C651" s="127"/>
    </row>
    <row r="652" spans="1:3" ht="12.75">
      <c r="A652" s="39"/>
      <c r="B652" s="97"/>
      <c r="C652" s="127"/>
    </row>
    <row r="653" spans="1:3" ht="12.75">
      <c r="A653" s="39"/>
      <c r="B653" s="97"/>
      <c r="C653" s="127"/>
    </row>
    <row r="654" spans="1:3" ht="12.75">
      <c r="A654" s="39"/>
      <c r="B654" s="97"/>
      <c r="C654" s="127"/>
    </row>
    <row r="655" spans="1:3" ht="12.75">
      <c r="A655" s="39"/>
      <c r="B655" s="97"/>
      <c r="C655" s="127"/>
    </row>
    <row r="656" spans="1:3" ht="12.75">
      <c r="A656" s="39"/>
      <c r="B656" s="97"/>
      <c r="C656" s="127"/>
    </row>
    <row r="657" spans="1:3" ht="12.75">
      <c r="A657" s="39"/>
      <c r="B657" s="97"/>
      <c r="C657" s="127"/>
    </row>
    <row r="658" spans="1:3" ht="12.75">
      <c r="A658" s="39"/>
      <c r="B658" s="97"/>
      <c r="C658" s="127"/>
    </row>
    <row r="659" spans="1:3" ht="12.75">
      <c r="A659" s="39"/>
      <c r="B659" s="97"/>
      <c r="C659" s="127"/>
    </row>
    <row r="660" spans="1:3" ht="12.75">
      <c r="A660" s="39"/>
      <c r="B660" s="97"/>
      <c r="C660" s="127"/>
    </row>
    <row r="661" spans="1:3" ht="12.75">
      <c r="A661" s="39"/>
      <c r="B661" s="97"/>
      <c r="C661" s="127"/>
    </row>
    <row r="662" spans="1:3" ht="12.75">
      <c r="A662" s="39"/>
      <c r="B662" s="97"/>
      <c r="C662" s="127"/>
    </row>
    <row r="663" spans="1:3" ht="12.75">
      <c r="A663" s="39"/>
      <c r="B663" s="97"/>
      <c r="C663" s="127"/>
    </row>
    <row r="664" spans="1:3" ht="12.75">
      <c r="A664" s="39"/>
      <c r="B664" s="97"/>
      <c r="C664" s="127"/>
    </row>
    <row r="665" spans="1:3" ht="12.75">
      <c r="A665" s="39"/>
      <c r="B665" s="97"/>
      <c r="C665" s="127"/>
    </row>
    <row r="666" spans="1:3" ht="12.75">
      <c r="A666" s="39"/>
      <c r="B666" s="97"/>
      <c r="C666" s="127"/>
    </row>
    <row r="667" spans="1:3" ht="12.75">
      <c r="A667" s="39"/>
      <c r="B667" s="97"/>
      <c r="C667" s="127"/>
    </row>
    <row r="668" spans="1:3" ht="12.75">
      <c r="A668" s="39"/>
      <c r="B668" s="97"/>
      <c r="C668" s="127"/>
    </row>
    <row r="669" spans="1:3" ht="12.75">
      <c r="A669" s="39"/>
      <c r="B669" s="97"/>
      <c r="C669" s="127"/>
    </row>
    <row r="670" spans="1:3" ht="12.75">
      <c r="A670" s="39"/>
      <c r="B670" s="97"/>
      <c r="C670" s="127"/>
    </row>
    <row r="671" spans="1:3" ht="12.75">
      <c r="A671" s="39"/>
      <c r="B671" s="97"/>
      <c r="C671" s="127"/>
    </row>
    <row r="672" spans="1:3" ht="12.75">
      <c r="A672" s="39"/>
      <c r="B672" s="97"/>
      <c r="C672" s="127"/>
    </row>
    <row r="673" spans="1:3" ht="12.75">
      <c r="A673" s="39"/>
      <c r="B673" s="97"/>
      <c r="C673" s="127"/>
    </row>
    <row r="674" spans="1:3" ht="12.75">
      <c r="A674" s="39"/>
      <c r="B674" s="97"/>
      <c r="C674" s="127"/>
    </row>
    <row r="675" spans="1:3" ht="12.75">
      <c r="A675" s="39"/>
      <c r="B675" s="97"/>
      <c r="C675" s="127"/>
    </row>
    <row r="676" spans="1:3" ht="12.75">
      <c r="A676" s="39"/>
      <c r="B676" s="97"/>
      <c r="C676" s="127"/>
    </row>
    <row r="677" spans="1:3" ht="12.75">
      <c r="A677" s="39"/>
      <c r="B677" s="97"/>
      <c r="C677" s="127"/>
    </row>
    <row r="678" spans="1:3" ht="12.75">
      <c r="A678" s="39"/>
      <c r="B678" s="97"/>
      <c r="C678" s="127"/>
    </row>
    <row r="679" spans="1:3" ht="12.75">
      <c r="A679" s="39"/>
      <c r="B679" s="97"/>
      <c r="C679" s="127"/>
    </row>
    <row r="680" spans="1:3" ht="12.75">
      <c r="A680" s="39"/>
      <c r="B680" s="97"/>
      <c r="C680" s="127"/>
    </row>
    <row r="681" spans="1:3" ht="12.75">
      <c r="A681" s="39"/>
      <c r="B681" s="97"/>
      <c r="C681" s="127"/>
    </row>
    <row r="682" spans="1:3" ht="12.75">
      <c r="A682" s="39"/>
      <c r="B682" s="97"/>
      <c r="C682" s="127"/>
    </row>
    <row r="683" spans="1:3" ht="12.75">
      <c r="A683" s="39"/>
      <c r="B683" s="97"/>
      <c r="C683" s="127"/>
    </row>
    <row r="684" spans="1:3" ht="12.75">
      <c r="A684" s="39"/>
      <c r="B684" s="97"/>
      <c r="C684" s="127"/>
    </row>
    <row r="685" spans="1:3" ht="12.75">
      <c r="A685" s="39"/>
      <c r="B685" s="97"/>
      <c r="C685" s="127"/>
    </row>
    <row r="686" spans="1:3" ht="12.75">
      <c r="A686" s="39"/>
      <c r="B686" s="97"/>
      <c r="C686" s="127"/>
    </row>
    <row r="687" spans="1:3" ht="12.75">
      <c r="A687" s="39"/>
      <c r="B687" s="97"/>
      <c r="C687" s="127"/>
    </row>
    <row r="688" spans="1:3" ht="12.75">
      <c r="A688" s="39"/>
      <c r="B688" s="97"/>
      <c r="C688" s="127"/>
    </row>
    <row r="689" spans="1:3" ht="12.75">
      <c r="A689" s="39"/>
      <c r="B689" s="97"/>
      <c r="C689" s="127"/>
    </row>
    <row r="690" spans="1:3" ht="12.75">
      <c r="A690" s="39"/>
      <c r="B690" s="97"/>
      <c r="C690" s="127"/>
    </row>
    <row r="691" spans="1:3" ht="12.75">
      <c r="A691" s="39"/>
      <c r="B691" s="97"/>
      <c r="C691" s="127"/>
    </row>
    <row r="692" spans="1:3" ht="12.75">
      <c r="A692" s="39"/>
      <c r="B692" s="97"/>
      <c r="C692" s="127"/>
    </row>
    <row r="693" spans="1:3" ht="12.75">
      <c r="A693" s="39"/>
      <c r="B693" s="97"/>
      <c r="C693" s="127"/>
    </row>
    <row r="694" spans="1:3" ht="12.75">
      <c r="A694" s="39"/>
      <c r="B694" s="97"/>
      <c r="C694" s="127"/>
    </row>
    <row r="695" spans="1:3" ht="12.75">
      <c r="A695" s="39"/>
      <c r="B695" s="97"/>
      <c r="C695" s="127"/>
    </row>
    <row r="696" spans="1:3" ht="12.75">
      <c r="A696" s="39"/>
      <c r="B696" s="97"/>
      <c r="C696" s="127"/>
    </row>
    <row r="697" spans="1:3" ht="12.75">
      <c r="A697" s="39"/>
      <c r="B697" s="97"/>
      <c r="C697" s="127"/>
    </row>
    <row r="698" spans="1:3" ht="12.75">
      <c r="A698" s="39"/>
      <c r="B698" s="97"/>
      <c r="C698" s="127"/>
    </row>
    <row r="699" spans="1:3" ht="12.75">
      <c r="A699" s="39"/>
      <c r="B699" s="97"/>
      <c r="C699" s="127"/>
    </row>
    <row r="700" spans="1:3" ht="12.75">
      <c r="A700" s="39"/>
      <c r="B700" s="97"/>
      <c r="C700" s="127"/>
    </row>
    <row r="701" spans="1:3" ht="12.75">
      <c r="A701" s="39"/>
      <c r="B701" s="97"/>
      <c r="C701" s="127"/>
    </row>
    <row r="702" spans="1:3" ht="12.75">
      <c r="A702" s="39"/>
      <c r="B702" s="97"/>
      <c r="C702" s="127"/>
    </row>
    <row r="703" spans="1:3" ht="12.75">
      <c r="A703" s="39"/>
      <c r="B703" s="97"/>
      <c r="C703" s="127"/>
    </row>
    <row r="704" spans="1:3" ht="12.75">
      <c r="A704" s="39"/>
      <c r="B704" s="97"/>
      <c r="C704" s="127"/>
    </row>
    <row r="705" spans="1:3" ht="12.75">
      <c r="A705" s="39"/>
      <c r="B705" s="97"/>
      <c r="C705" s="127"/>
    </row>
    <row r="706" spans="1:3" ht="12.75">
      <c r="A706" s="39"/>
      <c r="B706" s="97"/>
      <c r="C706" s="127"/>
    </row>
    <row r="707" spans="1:3" ht="12.75">
      <c r="A707" s="39"/>
      <c r="B707" s="97"/>
      <c r="C707" s="127"/>
    </row>
    <row r="708" spans="1:3" ht="12.75">
      <c r="A708" s="39"/>
      <c r="B708" s="97"/>
      <c r="C708" s="127"/>
    </row>
    <row r="709" spans="1:3" ht="12.75">
      <c r="A709" s="39"/>
      <c r="B709" s="97"/>
      <c r="C709" s="127"/>
    </row>
    <row r="710" spans="1:3" ht="12.75">
      <c r="A710" s="39"/>
      <c r="B710" s="97"/>
      <c r="C710" s="127"/>
    </row>
    <row r="711" spans="1:3" ht="12.75">
      <c r="A711" s="39"/>
      <c r="B711" s="97"/>
      <c r="C711" s="127"/>
    </row>
    <row r="712" spans="1:3" ht="12.75">
      <c r="A712" s="39"/>
      <c r="B712" s="97"/>
      <c r="C712" s="127"/>
    </row>
    <row r="713" spans="1:3" ht="12.75">
      <c r="A713" s="39"/>
      <c r="B713" s="97"/>
      <c r="C713" s="127"/>
    </row>
    <row r="714" spans="1:3" ht="12.75">
      <c r="A714" s="39"/>
      <c r="B714" s="97"/>
      <c r="C714" s="127"/>
    </row>
    <row r="715" spans="1:3" ht="12.75">
      <c r="A715" s="39"/>
      <c r="B715" s="97"/>
      <c r="C715" s="127"/>
    </row>
    <row r="716" spans="1:3" ht="12.75">
      <c r="A716" s="39"/>
      <c r="B716" s="97"/>
      <c r="C716" s="127"/>
    </row>
    <row r="717" spans="1:3" ht="12.75">
      <c r="A717" s="39"/>
      <c r="B717" s="97"/>
      <c r="C717" s="127"/>
    </row>
    <row r="718" spans="1:3" ht="12.75">
      <c r="A718" s="39"/>
      <c r="B718" s="97"/>
      <c r="C718" s="127"/>
    </row>
    <row r="719" spans="1:3" ht="12.75">
      <c r="A719" s="39"/>
      <c r="B719" s="97"/>
      <c r="C719" s="127"/>
    </row>
    <row r="720" spans="1:3" ht="12.75">
      <c r="A720" s="39"/>
      <c r="B720" s="97"/>
      <c r="C720" s="127"/>
    </row>
    <row r="721" spans="1:3" ht="12.75">
      <c r="A721" s="39"/>
      <c r="B721" s="97"/>
      <c r="C721" s="127"/>
    </row>
    <row r="722" spans="1:3" ht="12.75">
      <c r="A722" s="39"/>
      <c r="B722" s="97"/>
      <c r="C722" s="127"/>
    </row>
    <row r="723" spans="1:3" ht="12.75">
      <c r="A723" s="39"/>
      <c r="B723" s="97"/>
      <c r="C723" s="127"/>
    </row>
    <row r="724" spans="1:3" ht="12.75">
      <c r="A724" s="39"/>
      <c r="B724" s="97"/>
      <c r="C724" s="127"/>
    </row>
    <row r="725" spans="1:3" ht="12.75">
      <c r="A725" s="39"/>
      <c r="B725" s="97"/>
      <c r="C725" s="127"/>
    </row>
    <row r="726" spans="1:3" ht="12.75">
      <c r="A726" s="39"/>
      <c r="B726" s="97"/>
      <c r="C726" s="127"/>
    </row>
    <row r="727" spans="1:3" ht="12.75">
      <c r="A727" s="39"/>
      <c r="B727" s="97"/>
      <c r="C727" s="127"/>
    </row>
    <row r="728" spans="1:3" ht="12.75">
      <c r="A728" s="39"/>
      <c r="B728" s="97"/>
      <c r="C728" s="127"/>
    </row>
    <row r="729" spans="1:3" ht="12.75">
      <c r="A729" s="39"/>
      <c r="B729" s="97"/>
      <c r="C729" s="127"/>
    </row>
    <row r="730" spans="1:3" ht="12.75">
      <c r="A730" s="39"/>
      <c r="B730" s="97"/>
      <c r="C730" s="127"/>
    </row>
    <row r="731" spans="1:3" ht="12.75">
      <c r="A731" s="39"/>
      <c r="B731" s="97"/>
      <c r="C731" s="127"/>
    </row>
    <row r="732" spans="1:3" ht="12.75">
      <c r="A732" s="39"/>
      <c r="B732" s="97"/>
      <c r="C732" s="127"/>
    </row>
    <row r="733" spans="1:3" ht="12.75">
      <c r="A733" s="39"/>
      <c r="B733" s="97"/>
      <c r="C733" s="127"/>
    </row>
    <row r="734" spans="1:3" ht="12.75">
      <c r="A734" s="39"/>
      <c r="B734" s="97"/>
      <c r="C734" s="127"/>
    </row>
    <row r="735" spans="1:3" ht="12.75">
      <c r="A735" s="39"/>
      <c r="B735" s="97"/>
      <c r="C735" s="127"/>
    </row>
    <row r="736" spans="1:3" ht="12.75">
      <c r="A736" s="39"/>
      <c r="B736" s="97"/>
      <c r="C736" s="127"/>
    </row>
    <row r="737" spans="1:3" ht="12.75">
      <c r="A737" s="39"/>
      <c r="B737" s="97"/>
      <c r="C737" s="127"/>
    </row>
    <row r="738" spans="1:3" ht="12.75">
      <c r="A738" s="39"/>
      <c r="B738" s="97"/>
      <c r="C738" s="127"/>
    </row>
    <row r="739" spans="1:3" ht="12.75">
      <c r="A739" s="39"/>
      <c r="B739" s="97"/>
      <c r="C739" s="127"/>
    </row>
    <row r="740" spans="1:3" ht="12.75">
      <c r="A740" s="39"/>
      <c r="B740" s="97"/>
      <c r="C740" s="127"/>
    </row>
    <row r="741" spans="1:3" ht="12.75">
      <c r="A741" s="39"/>
      <c r="B741" s="97"/>
      <c r="C741" s="127"/>
    </row>
    <row r="742" spans="1:3" ht="12.75">
      <c r="A742" s="39"/>
      <c r="B742" s="97"/>
      <c r="C742" s="127"/>
    </row>
    <row r="743" spans="1:3" ht="12.75">
      <c r="A743" s="39"/>
      <c r="B743" s="97"/>
      <c r="C743" s="127"/>
    </row>
    <row r="744" spans="1:3" ht="12.75">
      <c r="A744" s="39"/>
      <c r="B744" s="97"/>
      <c r="C744" s="127"/>
    </row>
    <row r="745" spans="1:3" ht="12.75">
      <c r="A745" s="39"/>
      <c r="B745" s="97"/>
      <c r="C745" s="127"/>
    </row>
    <row r="746" spans="1:3" ht="12.75">
      <c r="A746" s="39"/>
      <c r="B746" s="97"/>
      <c r="C746" s="127"/>
    </row>
    <row r="747" spans="1:3" ht="12.75">
      <c r="A747" s="39"/>
      <c r="B747" s="97"/>
      <c r="C747" s="127"/>
    </row>
    <row r="748" spans="1:3" ht="12.75">
      <c r="A748" s="39"/>
      <c r="B748" s="97"/>
      <c r="C748" s="127"/>
    </row>
    <row r="749" spans="1:3" ht="12.75">
      <c r="A749" s="39"/>
      <c r="B749" s="97"/>
      <c r="C749" s="127"/>
    </row>
    <row r="750" spans="1:3" ht="12.75">
      <c r="A750" s="39"/>
      <c r="B750" s="97"/>
      <c r="C750" s="127"/>
    </row>
    <row r="751" spans="1:3" ht="12.75">
      <c r="A751" s="39"/>
      <c r="B751" s="97"/>
      <c r="C751" s="127"/>
    </row>
    <row r="752" spans="1:3" ht="12.75">
      <c r="A752" s="39"/>
      <c r="B752" s="97"/>
      <c r="C752" s="127"/>
    </row>
    <row r="753" spans="1:3" ht="12.75">
      <c r="A753" s="39"/>
      <c r="B753" s="97"/>
      <c r="C753" s="127"/>
    </row>
    <row r="754" spans="1:3" ht="12.75">
      <c r="A754" s="39"/>
      <c r="B754" s="97"/>
      <c r="C754" s="127"/>
    </row>
    <row r="755" spans="1:3" ht="12.75">
      <c r="A755" s="39"/>
      <c r="B755" s="97"/>
      <c r="C755" s="127"/>
    </row>
    <row r="756" spans="1:3" ht="12.75">
      <c r="A756" s="39"/>
      <c r="B756" s="97"/>
      <c r="C756" s="127"/>
    </row>
    <row r="757" spans="1:3" ht="12.75">
      <c r="A757" s="39"/>
      <c r="B757" s="97"/>
      <c r="C757" s="127"/>
    </row>
    <row r="758" spans="1:3" ht="12.75">
      <c r="A758" s="39"/>
      <c r="B758" s="97"/>
      <c r="C758" s="127"/>
    </row>
    <row r="759" spans="1:3" ht="12.75">
      <c r="A759" s="39"/>
      <c r="B759" s="97"/>
      <c r="C759" s="127"/>
    </row>
    <row r="760" spans="1:3" ht="12.75">
      <c r="A760" s="39"/>
      <c r="B760" s="97"/>
      <c r="C760" s="127"/>
    </row>
    <row r="761" spans="1:3" ht="12.75">
      <c r="A761" s="39"/>
      <c r="B761" s="97"/>
      <c r="C761" s="127"/>
    </row>
    <row r="762" spans="1:3" ht="12.75">
      <c r="A762" s="39"/>
      <c r="B762" s="97"/>
      <c r="C762" s="127"/>
    </row>
    <row r="763" spans="1:3" ht="12.75">
      <c r="A763" s="39"/>
      <c r="B763" s="97"/>
      <c r="C763" s="127"/>
    </row>
    <row r="764" spans="1:3" ht="12.75">
      <c r="A764" s="39"/>
      <c r="B764" s="97"/>
      <c r="C764" s="127"/>
    </row>
    <row r="765" spans="1:3" ht="12.75">
      <c r="A765" s="39"/>
      <c r="B765" s="97"/>
      <c r="C765" s="127"/>
    </row>
    <row r="766" spans="1:3" ht="12.75">
      <c r="A766" s="39"/>
      <c r="B766" s="97"/>
      <c r="C766" s="127"/>
    </row>
    <row r="767" spans="1:3" ht="12.75">
      <c r="A767" s="39"/>
      <c r="B767" s="97"/>
      <c r="C767" s="127"/>
    </row>
    <row r="768" spans="1:3" ht="12.75">
      <c r="A768" s="39"/>
      <c r="B768" s="97"/>
      <c r="C768" s="127"/>
    </row>
    <row r="769" spans="1:3" ht="12.75">
      <c r="A769" s="39"/>
      <c r="B769" s="97"/>
      <c r="C769" s="127"/>
    </row>
    <row r="770" spans="1:3" ht="12.75">
      <c r="A770" s="39"/>
      <c r="B770" s="97"/>
      <c r="C770" s="127"/>
    </row>
    <row r="771" spans="1:3" ht="12.75">
      <c r="A771" s="39"/>
      <c r="B771" s="97"/>
      <c r="C771" s="127"/>
    </row>
    <row r="772" spans="1:3" ht="12.75">
      <c r="A772" s="39"/>
      <c r="B772" s="97"/>
      <c r="C772" s="127"/>
    </row>
    <row r="773" spans="1:3" ht="12.75">
      <c r="A773" s="39"/>
      <c r="B773" s="97"/>
      <c r="C773" s="127"/>
    </row>
    <row r="774" spans="1:3" ht="12.75">
      <c r="A774" s="39"/>
      <c r="B774" s="97"/>
      <c r="C774" s="127"/>
    </row>
    <row r="775" spans="1:3" ht="12.75">
      <c r="A775" s="39"/>
      <c r="B775" s="97"/>
      <c r="C775" s="127"/>
    </row>
    <row r="776" spans="1:3" ht="12.75">
      <c r="A776" s="39"/>
      <c r="B776" s="97"/>
      <c r="C776" s="127"/>
    </row>
    <row r="777" spans="1:3" ht="12.75">
      <c r="A777" s="39"/>
      <c r="B777" s="97"/>
      <c r="C777" s="127"/>
    </row>
    <row r="778" spans="1:3" ht="12.75">
      <c r="A778" s="39"/>
      <c r="B778" s="97"/>
      <c r="C778" s="127"/>
    </row>
    <row r="779" spans="1:3" ht="12.75">
      <c r="A779" s="39"/>
      <c r="B779" s="97"/>
      <c r="C779" s="127"/>
    </row>
    <row r="780" spans="1:3" ht="12.75">
      <c r="A780" s="39"/>
      <c r="B780" s="97"/>
      <c r="C780" s="127"/>
    </row>
    <row r="781" spans="1:3" ht="12.75">
      <c r="A781" s="39"/>
      <c r="B781" s="97"/>
      <c r="C781" s="127"/>
    </row>
    <row r="782" spans="1:3" ht="12.75">
      <c r="A782" s="39"/>
      <c r="B782" s="97"/>
      <c r="C782" s="127"/>
    </row>
    <row r="783" spans="1:3" ht="12.75">
      <c r="A783" s="39"/>
      <c r="B783" s="97"/>
      <c r="C783" s="127"/>
    </row>
    <row r="784" spans="1:3" ht="12.75">
      <c r="A784" s="39"/>
      <c r="B784" s="97"/>
      <c r="C784" s="127"/>
    </row>
    <row r="785" spans="1:3" ht="12.75">
      <c r="A785" s="39"/>
      <c r="B785" s="97"/>
      <c r="C785" s="127"/>
    </row>
    <row r="786" spans="1:3" ht="12.75">
      <c r="A786" s="39"/>
      <c r="B786" s="97"/>
      <c r="C786" s="127"/>
    </row>
    <row r="787" spans="1:3" ht="12.75">
      <c r="A787" s="39"/>
      <c r="B787" s="97"/>
      <c r="C787" s="127"/>
    </row>
    <row r="788" spans="1:3" ht="12.75">
      <c r="A788" s="39"/>
      <c r="B788" s="97"/>
      <c r="C788" s="127"/>
    </row>
    <row r="789" spans="1:3" ht="12.75">
      <c r="A789" s="39"/>
      <c r="B789" s="97"/>
      <c r="C789" s="127"/>
    </row>
    <row r="790" spans="1:3" ht="12.75">
      <c r="A790" s="39"/>
      <c r="B790" s="97"/>
      <c r="C790" s="127"/>
    </row>
    <row r="791" spans="1:3" ht="12.75">
      <c r="A791" s="39"/>
      <c r="B791" s="97"/>
      <c r="C791" s="127"/>
    </row>
    <row r="792" spans="1:3" ht="12.75">
      <c r="A792" s="39"/>
      <c r="B792" s="97"/>
      <c r="C792" s="127"/>
    </row>
  </sheetData>
  <mergeCells count="3">
    <mergeCell ref="A30:B30"/>
    <mergeCell ref="A5:C5"/>
    <mergeCell ref="B7:C7"/>
  </mergeCells>
  <printOptions horizontalCentered="1"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6" sqref="C26"/>
    </sheetView>
  </sheetViews>
  <sheetFormatPr defaultColWidth="9.140625" defaultRowHeight="12.75"/>
  <cols>
    <col min="2" max="2" width="64.140625" style="0" customWidth="1"/>
    <col min="3" max="3" width="19.140625" style="0" customWidth="1"/>
  </cols>
  <sheetData>
    <row r="1" ht="12.75">
      <c r="C1" s="236" t="s">
        <v>44</v>
      </c>
    </row>
    <row r="2" ht="12.75">
      <c r="C2" s="236"/>
    </row>
    <row r="3" ht="12.75">
      <c r="C3" s="236"/>
    </row>
    <row r="4" s="146" customFormat="1" ht="15.75">
      <c r="A4" s="145" t="s">
        <v>45</v>
      </c>
    </row>
    <row r="5" s="145" customFormat="1" ht="15.75">
      <c r="A5" s="145" t="s">
        <v>46</v>
      </c>
    </row>
    <row r="6" s="145" customFormat="1" ht="15.75">
      <c r="A6" s="145" t="s">
        <v>47</v>
      </c>
    </row>
    <row r="7" s="145" customFormat="1" ht="15.75"/>
    <row r="8" s="145" customFormat="1" ht="15.75"/>
    <row r="10" spans="1:3" s="150" customFormat="1" ht="27.75" customHeight="1">
      <c r="A10" s="147" t="s">
        <v>274</v>
      </c>
      <c r="B10" s="148" t="s">
        <v>276</v>
      </c>
      <c r="C10" s="149" t="s">
        <v>277</v>
      </c>
    </row>
    <row r="11" spans="1:3" s="124" customFormat="1" ht="15.75">
      <c r="A11" s="151">
        <v>750</v>
      </c>
      <c r="B11" s="153" t="s">
        <v>297</v>
      </c>
      <c r="C11" s="133"/>
    </row>
    <row r="12" spans="1:3" s="158" customFormat="1" ht="12.75">
      <c r="A12" s="154"/>
      <c r="B12" s="156" t="s">
        <v>48</v>
      </c>
      <c r="C12" s="16"/>
    </row>
    <row r="13" spans="1:3" s="128" customFormat="1" ht="15">
      <c r="A13" s="308"/>
      <c r="B13" s="278" t="s">
        <v>3</v>
      </c>
      <c r="C13" s="221"/>
    </row>
    <row r="14" spans="1:3" s="145" customFormat="1" ht="15.75">
      <c r="A14" s="143"/>
      <c r="B14" s="143"/>
      <c r="C14" s="144">
        <v>35842</v>
      </c>
    </row>
    <row r="15" spans="1:3" s="124" customFormat="1" ht="31.5">
      <c r="A15" s="151">
        <v>751</v>
      </c>
      <c r="B15" s="153" t="s">
        <v>255</v>
      </c>
      <c r="C15" s="133"/>
    </row>
    <row r="16" spans="1:3" s="158" customFormat="1" ht="19.5" customHeight="1">
      <c r="A16" s="165"/>
      <c r="B16" s="156" t="s">
        <v>49</v>
      </c>
      <c r="C16" s="16"/>
    </row>
    <row r="17" spans="1:3" s="128" customFormat="1" ht="15">
      <c r="A17" s="308"/>
      <c r="B17" s="278" t="s">
        <v>3</v>
      </c>
      <c r="C17" s="36"/>
    </row>
    <row r="18" spans="1:3" s="8" customFormat="1" ht="21.75" customHeight="1">
      <c r="A18" s="166"/>
      <c r="B18" s="164" t="s">
        <v>12</v>
      </c>
      <c r="C18" s="279"/>
    </row>
    <row r="19" spans="1:3" s="8" customFormat="1" ht="15.75">
      <c r="A19" s="172"/>
      <c r="B19" s="174"/>
      <c r="C19" s="22">
        <v>3000</v>
      </c>
    </row>
    <row r="20" spans="1:3" s="124" customFormat="1" ht="15.75">
      <c r="A20" s="151" t="s">
        <v>360</v>
      </c>
      <c r="B20" s="153" t="s">
        <v>248</v>
      </c>
      <c r="C20" s="133"/>
    </row>
    <row r="21" spans="1:3" s="158" customFormat="1" ht="19.5" customHeight="1">
      <c r="A21" s="165"/>
      <c r="B21" s="156" t="s">
        <v>48</v>
      </c>
      <c r="C21" s="16"/>
    </row>
    <row r="22" spans="1:3" s="128" customFormat="1" ht="15">
      <c r="A22" s="308"/>
      <c r="B22" s="278" t="s">
        <v>3</v>
      </c>
      <c r="C22" s="36"/>
    </row>
    <row r="23" spans="1:3" s="8" customFormat="1" ht="15.75">
      <c r="A23" s="172"/>
      <c r="B23" s="174"/>
      <c r="C23" s="22">
        <v>59</v>
      </c>
    </row>
    <row r="24" spans="1:3" s="124" customFormat="1" ht="15.75">
      <c r="A24" s="151">
        <v>852</v>
      </c>
      <c r="B24" s="153" t="s">
        <v>260</v>
      </c>
      <c r="C24" s="133"/>
    </row>
    <row r="25" spans="1:3" s="158" customFormat="1" ht="12.75">
      <c r="A25" s="154"/>
      <c r="B25" s="156" t="s">
        <v>48</v>
      </c>
      <c r="C25" s="16"/>
    </row>
    <row r="26" spans="1:3" s="128" customFormat="1" ht="15">
      <c r="A26" s="308"/>
      <c r="B26" s="278" t="s">
        <v>3</v>
      </c>
      <c r="C26" s="36"/>
    </row>
    <row r="27" spans="1:3" s="8" customFormat="1" ht="29.25" customHeight="1">
      <c r="A27" s="159"/>
      <c r="B27" s="171" t="s">
        <v>50</v>
      </c>
      <c r="C27" s="279"/>
    </row>
    <row r="28" spans="1:3" s="158" customFormat="1" ht="21" customHeight="1">
      <c r="A28" s="154"/>
      <c r="B28" s="278" t="s">
        <v>51</v>
      </c>
      <c r="C28" s="16"/>
    </row>
    <row r="29" spans="1:3" s="158" customFormat="1" ht="25.5">
      <c r="A29" s="154"/>
      <c r="B29" s="278" t="s">
        <v>52</v>
      </c>
      <c r="C29" s="16"/>
    </row>
    <row r="30" spans="1:3" s="145" customFormat="1" ht="15.75">
      <c r="A30" s="143"/>
      <c r="B30" s="143"/>
      <c r="C30" s="144">
        <v>803218</v>
      </c>
    </row>
    <row r="31" ht="18">
      <c r="C31" s="180">
        <f>C30+C19+C14+C23</f>
        <v>842119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F16" sqref="F16"/>
    </sheetView>
  </sheetViews>
  <sheetFormatPr defaultColWidth="9.140625" defaultRowHeight="12.75"/>
  <cols>
    <col min="2" max="2" width="11.8515625" style="0" customWidth="1"/>
    <col min="3" max="3" width="44.57421875" style="0" customWidth="1"/>
    <col min="4" max="4" width="19.140625" style="0" customWidth="1"/>
  </cols>
  <sheetData>
    <row r="2" s="146" customFormat="1" ht="15.75">
      <c r="A2" s="145" t="s">
        <v>330</v>
      </c>
    </row>
    <row r="3" s="145" customFormat="1" ht="15.75">
      <c r="A3" s="145" t="s">
        <v>354</v>
      </c>
    </row>
    <row r="4" s="145" customFormat="1" ht="15.75"/>
    <row r="6" spans="1:4" s="150" customFormat="1" ht="27.75" customHeight="1">
      <c r="A6" s="147" t="s">
        <v>274</v>
      </c>
      <c r="B6" s="147" t="s">
        <v>275</v>
      </c>
      <c r="C6" s="148" t="s">
        <v>276</v>
      </c>
      <c r="D6" s="149" t="s">
        <v>277</v>
      </c>
    </row>
    <row r="7" spans="1:4" s="124" customFormat="1" ht="15.75">
      <c r="A7" s="151">
        <v>750</v>
      </c>
      <c r="B7" s="152"/>
      <c r="C7" s="153" t="s">
        <v>297</v>
      </c>
      <c r="D7" s="133"/>
    </row>
    <row r="8" spans="1:4" s="158" customFormat="1" ht="12.75">
      <c r="A8" s="154"/>
      <c r="B8" s="155">
        <v>75011</v>
      </c>
      <c r="C8" s="156" t="s">
        <v>263</v>
      </c>
      <c r="D8" s="157"/>
    </row>
    <row r="9" spans="1:4" s="8" customFormat="1" ht="12.75">
      <c r="A9" s="159"/>
      <c r="B9" s="160"/>
      <c r="C9" s="164" t="s">
        <v>298</v>
      </c>
      <c r="D9" s="454">
        <v>35842</v>
      </c>
    </row>
    <row r="10" spans="1:4" s="8" customFormat="1" ht="12.75">
      <c r="A10" s="159"/>
      <c r="B10" s="160"/>
      <c r="C10" s="167" t="s">
        <v>358</v>
      </c>
      <c r="D10" s="455"/>
    </row>
    <row r="11" spans="1:4" s="8" customFormat="1" ht="12.75">
      <c r="A11" s="159"/>
      <c r="B11" s="161"/>
      <c r="C11" s="162"/>
      <c r="D11" s="163"/>
    </row>
    <row r="12" spans="1:4" s="8" customFormat="1" ht="12.75">
      <c r="A12" s="159"/>
      <c r="B12" s="161"/>
      <c r="C12" s="164"/>
      <c r="D12" s="142">
        <f>SUM(D9)</f>
        <v>35842</v>
      </c>
    </row>
    <row r="13" spans="1:4" s="145" customFormat="1" ht="15.75">
      <c r="A13" s="143"/>
      <c r="B13" s="143"/>
      <c r="C13" s="143"/>
      <c r="D13" s="144">
        <f>D12</f>
        <v>35842</v>
      </c>
    </row>
    <row r="14" spans="1:4" s="124" customFormat="1" ht="47.25">
      <c r="A14" s="151">
        <v>751</v>
      </c>
      <c r="B14" s="152"/>
      <c r="C14" s="153" t="s">
        <v>255</v>
      </c>
      <c r="D14" s="133"/>
    </row>
    <row r="15" spans="1:4" s="158" customFormat="1" ht="25.5">
      <c r="A15" s="165"/>
      <c r="B15" s="56">
        <v>75101</v>
      </c>
      <c r="C15" s="156" t="s">
        <v>256</v>
      </c>
      <c r="D15" s="16"/>
    </row>
    <row r="16" spans="1:4" s="8" customFormat="1" ht="12.75">
      <c r="A16" s="166"/>
      <c r="B16" s="166"/>
      <c r="C16" s="164" t="s">
        <v>299</v>
      </c>
      <c r="D16" s="454">
        <v>3000</v>
      </c>
    </row>
    <row r="17" spans="1:4" s="8" customFormat="1" ht="12.75">
      <c r="A17" s="166"/>
      <c r="B17" s="166"/>
      <c r="C17" s="167" t="s">
        <v>355</v>
      </c>
      <c r="D17" s="455"/>
    </row>
    <row r="18" spans="1:4" s="8" customFormat="1" ht="12.75">
      <c r="A18" s="166"/>
      <c r="B18" s="159"/>
      <c r="C18" s="167"/>
      <c r="D18" s="168"/>
    </row>
    <row r="19" spans="1:4" s="8" customFormat="1" ht="12.75">
      <c r="A19" s="169"/>
      <c r="B19" s="170"/>
      <c r="C19" s="171"/>
      <c r="D19" s="15">
        <f>SUM(D16)</f>
        <v>3000</v>
      </c>
    </row>
    <row r="20" spans="1:4" s="8" customFormat="1" ht="15.75">
      <c r="A20" s="172"/>
      <c r="B20" s="173"/>
      <c r="C20" s="174"/>
      <c r="D20" s="22">
        <f>D19</f>
        <v>3000</v>
      </c>
    </row>
    <row r="21" spans="1:4" s="124" customFormat="1" ht="15.75">
      <c r="A21" s="151" t="s">
        <v>360</v>
      </c>
      <c r="B21" s="152"/>
      <c r="C21" s="153" t="s">
        <v>248</v>
      </c>
      <c r="D21" s="133"/>
    </row>
    <row r="22" spans="1:4" s="158" customFormat="1" ht="12.75">
      <c r="A22" s="154"/>
      <c r="B22" s="155" t="s">
        <v>361</v>
      </c>
      <c r="C22" s="175" t="s">
        <v>225</v>
      </c>
      <c r="D22" s="16"/>
    </row>
    <row r="23" spans="1:4" s="8" customFormat="1" ht="12.75">
      <c r="A23" s="159"/>
      <c r="B23" s="160"/>
      <c r="C23" s="171" t="s">
        <v>298</v>
      </c>
      <c r="D23" s="259">
        <v>59</v>
      </c>
    </row>
    <row r="24" spans="1:4" s="8" customFormat="1" ht="12.75">
      <c r="A24" s="159"/>
      <c r="B24" s="176"/>
      <c r="C24" s="177"/>
      <c r="D24" s="15">
        <f>SUM(D23:D23)</f>
        <v>59</v>
      </c>
    </row>
    <row r="25" spans="1:4" s="8" customFormat="1" ht="15.75">
      <c r="A25" s="172"/>
      <c r="B25" s="173"/>
      <c r="C25" s="174"/>
      <c r="D25" s="22">
        <f>D24</f>
        <v>59</v>
      </c>
    </row>
    <row r="26" spans="1:4" s="124" customFormat="1" ht="15.75">
      <c r="A26" s="151">
        <v>852</v>
      </c>
      <c r="B26" s="152"/>
      <c r="C26" s="153" t="s">
        <v>260</v>
      </c>
      <c r="D26" s="133"/>
    </row>
    <row r="27" spans="1:4" s="158" customFormat="1" ht="38.25">
      <c r="A27" s="154"/>
      <c r="B27" s="155">
        <v>85212</v>
      </c>
      <c r="C27" s="175" t="s">
        <v>300</v>
      </c>
      <c r="D27" s="16"/>
    </row>
    <row r="28" spans="1:4" s="8" customFormat="1" ht="12.75">
      <c r="A28" s="159"/>
      <c r="B28" s="160"/>
      <c r="C28" s="164" t="s">
        <v>298</v>
      </c>
      <c r="D28" s="456">
        <v>790395</v>
      </c>
    </row>
    <row r="29" spans="1:4" s="8" customFormat="1" ht="12.75">
      <c r="A29" s="159"/>
      <c r="B29" s="160"/>
      <c r="C29" s="167" t="s">
        <v>359</v>
      </c>
      <c r="D29" s="457"/>
    </row>
    <row r="30" spans="1:4" s="8" customFormat="1" ht="12.75">
      <c r="A30" s="159"/>
      <c r="B30" s="176"/>
      <c r="C30" s="177"/>
      <c r="D30" s="15">
        <f>SUM(D28:D28)</f>
        <v>790395</v>
      </c>
    </row>
    <row r="31" spans="1:4" s="158" customFormat="1" ht="38.25">
      <c r="A31" s="154"/>
      <c r="B31" s="178">
        <v>85213</v>
      </c>
      <c r="C31" s="179" t="s">
        <v>301</v>
      </c>
      <c r="D31" s="16"/>
    </row>
    <row r="32" spans="1:4" s="8" customFormat="1" ht="14.25" customHeight="1">
      <c r="A32" s="159"/>
      <c r="B32" s="161"/>
      <c r="C32" s="171" t="s">
        <v>302</v>
      </c>
      <c r="D32" s="168">
        <v>1500</v>
      </c>
    </row>
    <row r="33" spans="1:4" s="8" customFormat="1" ht="12.75">
      <c r="A33" s="159"/>
      <c r="B33" s="161"/>
      <c r="C33" s="171"/>
      <c r="D33" s="15">
        <f>SUM(D32)</f>
        <v>1500</v>
      </c>
    </row>
    <row r="34" spans="1:4" s="158" customFormat="1" ht="25.5">
      <c r="A34" s="154"/>
      <c r="B34" s="155">
        <v>85214</v>
      </c>
      <c r="C34" s="179" t="s">
        <v>303</v>
      </c>
      <c r="D34" s="16"/>
    </row>
    <row r="35" spans="1:4" s="8" customFormat="1" ht="14.25" customHeight="1">
      <c r="A35" s="159"/>
      <c r="B35" s="161"/>
      <c r="C35" s="171" t="s">
        <v>302</v>
      </c>
      <c r="D35" s="168">
        <v>11323</v>
      </c>
    </row>
    <row r="36" spans="1:4" s="8" customFormat="1" ht="12.75">
      <c r="A36" s="159"/>
      <c r="B36" s="161"/>
      <c r="C36" s="164"/>
      <c r="D36" s="142">
        <f>SUM(D35:D35)</f>
        <v>11323</v>
      </c>
    </row>
    <row r="37" spans="1:4" s="145" customFormat="1" ht="15.75">
      <c r="A37" s="143"/>
      <c r="B37" s="143"/>
      <c r="C37" s="143"/>
      <c r="D37" s="144">
        <f>D36+D33+D30</f>
        <v>803218</v>
      </c>
    </row>
    <row r="38" ht="18">
      <c r="D38" s="180">
        <f>D37+D20+D13+D25</f>
        <v>842119</v>
      </c>
    </row>
  </sheetData>
  <mergeCells count="3">
    <mergeCell ref="D9:D10"/>
    <mergeCell ref="D16:D17"/>
    <mergeCell ref="D28:D29"/>
  </mergeCells>
  <printOptions/>
  <pageMargins left="0.7874015748031497" right="0.7874015748031497" top="0.984251968503937" bottom="0.984251968503937" header="0.5118110236220472" footer="0.1968503937007874"/>
  <pageSetup horizontalDpi="600" verticalDpi="600" orientation="portrait" paperSize="9" r:id="rId1"/>
  <headerFooter alignWithMargins="0">
    <oddFooter>&amp;CStrona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5" sqref="B25"/>
    </sheetView>
  </sheetViews>
  <sheetFormatPr defaultColWidth="9.140625" defaultRowHeight="12.75"/>
  <cols>
    <col min="2" max="2" width="59.28125" style="0" customWidth="1"/>
    <col min="3" max="3" width="18.28125" style="0" customWidth="1"/>
  </cols>
  <sheetData>
    <row r="1" ht="12.75">
      <c r="C1" s="236" t="s">
        <v>53</v>
      </c>
    </row>
    <row r="2" ht="12.75">
      <c r="C2" s="236"/>
    </row>
    <row r="3" ht="12.75">
      <c r="C3" s="236"/>
    </row>
    <row r="4" ht="12.75">
      <c r="C4" s="236"/>
    </row>
    <row r="5" ht="12.75">
      <c r="C5" s="236"/>
    </row>
    <row r="6" s="146" customFormat="1" ht="19.5" customHeight="1">
      <c r="A6" s="145" t="s">
        <v>54</v>
      </c>
    </row>
    <row r="7" s="145" customFormat="1" ht="15.75">
      <c r="A7" s="145" t="s">
        <v>55</v>
      </c>
    </row>
    <row r="8" s="145" customFormat="1" ht="15.75"/>
    <row r="9" s="145" customFormat="1" ht="15.75"/>
    <row r="10" s="145" customFormat="1" ht="15.75"/>
    <row r="11" s="145" customFormat="1" ht="15.75"/>
    <row r="13" spans="1:3" s="150" customFormat="1" ht="27.75" customHeight="1">
      <c r="A13" s="147" t="s">
        <v>274</v>
      </c>
      <c r="B13" s="148" t="s">
        <v>276</v>
      </c>
      <c r="C13" s="149" t="s">
        <v>277</v>
      </c>
    </row>
    <row r="14" spans="1:3" s="124" customFormat="1" ht="15.75">
      <c r="A14" s="151" t="s">
        <v>363</v>
      </c>
      <c r="B14" s="153" t="s">
        <v>224</v>
      </c>
      <c r="C14" s="133"/>
    </row>
    <row r="15" spans="1:3" s="158" customFormat="1" ht="14.25" customHeight="1">
      <c r="A15" s="154"/>
      <c r="B15" s="156" t="s">
        <v>48</v>
      </c>
      <c r="C15" s="14"/>
    </row>
    <row r="16" spans="1:3" s="128" customFormat="1" ht="15">
      <c r="A16" s="308"/>
      <c r="B16" s="278" t="s">
        <v>3</v>
      </c>
      <c r="C16" s="36"/>
    </row>
    <row r="17" spans="1:3" s="8" customFormat="1" ht="15.75">
      <c r="A17" s="172"/>
      <c r="B17" s="174"/>
      <c r="C17" s="22">
        <v>11817</v>
      </c>
    </row>
    <row r="18" spans="1:3" s="124" customFormat="1" ht="15.75">
      <c r="A18" s="151">
        <v>852</v>
      </c>
      <c r="B18" s="153" t="s">
        <v>260</v>
      </c>
      <c r="C18" s="133"/>
    </row>
    <row r="19" spans="1:3" s="158" customFormat="1" ht="14.25" customHeight="1">
      <c r="A19" s="154"/>
      <c r="B19" s="156" t="s">
        <v>48</v>
      </c>
      <c r="C19" s="14"/>
    </row>
    <row r="20" spans="1:3" s="128" customFormat="1" ht="15">
      <c r="A20" s="308"/>
      <c r="B20" s="278" t="s">
        <v>3</v>
      </c>
      <c r="C20" s="36"/>
    </row>
    <row r="21" spans="1:3" s="158" customFormat="1" ht="25.5" customHeight="1">
      <c r="A21" s="154"/>
      <c r="B21" s="278" t="s">
        <v>56</v>
      </c>
      <c r="C21" s="16"/>
    </row>
    <row r="22" spans="1:3" s="158" customFormat="1" ht="18" customHeight="1">
      <c r="A22" s="154"/>
      <c r="B22" s="278" t="s">
        <v>57</v>
      </c>
      <c r="C22" s="16"/>
    </row>
    <row r="23" spans="1:3" s="158" customFormat="1" ht="24.75" customHeight="1">
      <c r="A23" s="154"/>
      <c r="B23" s="278" t="s">
        <v>58</v>
      </c>
      <c r="C23" s="16"/>
    </row>
    <row r="24" spans="1:3" s="8" customFormat="1" ht="15.75">
      <c r="A24" s="172"/>
      <c r="B24" s="174"/>
      <c r="C24" s="22">
        <v>86622</v>
      </c>
    </row>
    <row r="25" ht="18">
      <c r="C25" s="180">
        <f>C24+C17</f>
        <v>98439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30"/>
  <sheetViews>
    <sheetView workbookViewId="0" topLeftCell="A1">
      <selection activeCell="C23" sqref="C23"/>
    </sheetView>
  </sheetViews>
  <sheetFormatPr defaultColWidth="9.140625" defaultRowHeight="12.75"/>
  <cols>
    <col min="2" max="2" width="11.8515625" style="0" customWidth="1"/>
    <col min="3" max="3" width="51.140625" style="0" customWidth="1"/>
    <col min="4" max="4" width="19.140625" style="0" customWidth="1"/>
  </cols>
  <sheetData>
    <row r="6" s="146" customFormat="1" ht="15.75">
      <c r="A6" s="145" t="s">
        <v>353</v>
      </c>
    </row>
    <row r="7" s="146" customFormat="1" ht="15.75">
      <c r="A7" s="145"/>
    </row>
    <row r="8" s="146" customFormat="1" ht="15.75">
      <c r="A8" s="145"/>
    </row>
    <row r="9" s="146" customFormat="1" ht="15.75">
      <c r="A9" s="145"/>
    </row>
    <row r="10" s="146" customFormat="1" ht="15.75">
      <c r="A10" s="145"/>
    </row>
    <row r="12" spans="1:4" s="150" customFormat="1" ht="27.75" customHeight="1">
      <c r="A12" s="185" t="s">
        <v>274</v>
      </c>
      <c r="B12" s="147" t="s">
        <v>275</v>
      </c>
      <c r="C12" s="148" t="s">
        <v>276</v>
      </c>
      <c r="D12" s="149" t="s">
        <v>277</v>
      </c>
    </row>
    <row r="13" spans="1:4" s="124" customFormat="1" ht="15.75">
      <c r="A13" s="151" t="s">
        <v>363</v>
      </c>
      <c r="B13" s="152"/>
      <c r="C13" s="153" t="s">
        <v>224</v>
      </c>
      <c r="D13" s="133"/>
    </row>
    <row r="14" spans="1:4" s="158" customFormat="1" ht="12.75">
      <c r="A14" s="154"/>
      <c r="B14" s="155" t="s">
        <v>364</v>
      </c>
      <c r="C14" s="179" t="s">
        <v>365</v>
      </c>
      <c r="D14" s="16"/>
    </row>
    <row r="15" spans="1:4" s="8" customFormat="1" ht="14.25" customHeight="1">
      <c r="A15" s="159"/>
      <c r="B15" s="161"/>
      <c r="C15" s="171" t="s">
        <v>302</v>
      </c>
      <c r="D15" s="168">
        <v>11817</v>
      </c>
    </row>
    <row r="16" spans="1:4" s="8" customFormat="1" ht="12.75">
      <c r="A16" s="159"/>
      <c r="B16" s="161"/>
      <c r="C16" s="164"/>
      <c r="D16" s="142">
        <f>SUM(D15:D15)</f>
        <v>11817</v>
      </c>
    </row>
    <row r="17" spans="1:4" s="45" customFormat="1" ht="14.25" customHeight="1">
      <c r="A17" s="182"/>
      <c r="B17" s="182"/>
      <c r="C17" s="183"/>
      <c r="D17" s="22">
        <f>SUM(D16)</f>
        <v>11817</v>
      </c>
    </row>
    <row r="18" spans="1:4" s="124" customFormat="1" ht="15.75">
      <c r="A18" s="151">
        <v>852</v>
      </c>
      <c r="B18" s="152"/>
      <c r="C18" s="153" t="s">
        <v>260</v>
      </c>
      <c r="D18" s="133"/>
    </row>
    <row r="19" spans="1:4" s="158" customFormat="1" ht="25.5">
      <c r="A19" s="154"/>
      <c r="B19" s="155">
        <v>85214</v>
      </c>
      <c r="C19" s="179" t="s">
        <v>303</v>
      </c>
      <c r="D19" s="16"/>
    </row>
    <row r="20" spans="1:4" s="8" customFormat="1" ht="14.25" customHeight="1">
      <c r="A20" s="159"/>
      <c r="B20" s="161"/>
      <c r="C20" s="171" t="s">
        <v>302</v>
      </c>
      <c r="D20" s="168">
        <v>12949</v>
      </c>
    </row>
    <row r="21" spans="1:4" s="8" customFormat="1" ht="12.75">
      <c r="A21" s="159"/>
      <c r="B21" s="161"/>
      <c r="C21" s="164"/>
      <c r="D21" s="142">
        <f>SUM(D20:D20)</f>
        <v>12949</v>
      </c>
    </row>
    <row r="22" spans="1:4" s="45" customFormat="1" ht="14.25" customHeight="1">
      <c r="A22" s="91"/>
      <c r="B22" s="86">
        <v>85219</v>
      </c>
      <c r="C22" s="187" t="s">
        <v>288</v>
      </c>
      <c r="D22" s="20"/>
    </row>
    <row r="23" spans="1:4" s="41" customFormat="1" ht="14.25" customHeight="1">
      <c r="A23" s="87"/>
      <c r="B23" s="81"/>
      <c r="C23" s="218" t="s">
        <v>298</v>
      </c>
      <c r="D23" s="458">
        <v>66239</v>
      </c>
    </row>
    <row r="24" spans="1:4" s="41" customFormat="1" ht="14.25" customHeight="1">
      <c r="A24" s="87"/>
      <c r="B24" s="81"/>
      <c r="C24" s="219" t="s">
        <v>362</v>
      </c>
      <c r="D24" s="459"/>
    </row>
    <row r="25" spans="1:4" s="41" customFormat="1" ht="18.75" customHeight="1">
      <c r="A25" s="87"/>
      <c r="B25" s="75"/>
      <c r="C25" s="219"/>
      <c r="D25" s="15">
        <f>SUM(D23:D23)</f>
        <v>66239</v>
      </c>
    </row>
    <row r="26" spans="1:4" s="45" customFormat="1" ht="18" customHeight="1">
      <c r="A26" s="90"/>
      <c r="B26" s="119">
        <v>85295</v>
      </c>
      <c r="C26" s="13" t="s">
        <v>225</v>
      </c>
      <c r="D26" s="20"/>
    </row>
    <row r="27" spans="1:4" s="41" customFormat="1" ht="14.25" customHeight="1">
      <c r="A27" s="64"/>
      <c r="B27" s="66"/>
      <c r="C27" s="1" t="s">
        <v>298</v>
      </c>
      <c r="D27" s="6">
        <v>7434</v>
      </c>
    </row>
    <row r="28" spans="1:4" s="45" customFormat="1" ht="14.25" customHeight="1">
      <c r="A28" s="60"/>
      <c r="B28" s="184"/>
      <c r="C28" s="13"/>
      <c r="D28" s="15">
        <f>SUM(D27:D27)</f>
        <v>7434</v>
      </c>
    </row>
    <row r="29" spans="1:4" s="45" customFormat="1" ht="14.25" customHeight="1">
      <c r="A29" s="186"/>
      <c r="B29" s="182"/>
      <c r="C29" s="183"/>
      <c r="D29" s="22">
        <f>D28+D25+D21</f>
        <v>86622</v>
      </c>
    </row>
    <row r="30" ht="18">
      <c r="D30" s="181">
        <f>D29+D17</f>
        <v>98439</v>
      </c>
    </row>
  </sheetData>
  <mergeCells count="1">
    <mergeCell ref="D23:D24"/>
  </mergeCells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6" sqref="C26"/>
    </sheetView>
  </sheetViews>
  <sheetFormatPr defaultColWidth="9.140625" defaultRowHeight="12.75"/>
  <cols>
    <col min="2" max="2" width="11.421875" style="0" customWidth="1"/>
    <col min="3" max="3" width="51.140625" style="0" customWidth="1"/>
    <col min="4" max="4" width="19.140625" style="0" customWidth="1"/>
  </cols>
  <sheetData>
    <row r="1" ht="12.75">
      <c r="D1" s="236" t="s">
        <v>449</v>
      </c>
    </row>
    <row r="2" ht="12.75">
      <c r="D2" s="236"/>
    </row>
    <row r="3" spans="1:4" s="145" customFormat="1" ht="15.75">
      <c r="A3" s="460" t="s">
        <v>407</v>
      </c>
      <c r="B3" s="460"/>
      <c r="C3" s="460"/>
      <c r="D3" s="460"/>
    </row>
    <row r="5" spans="1:4" s="43" customFormat="1" ht="27.75" customHeight="1">
      <c r="A5" s="50" t="s">
        <v>274</v>
      </c>
      <c r="B5" s="49" t="s">
        <v>275</v>
      </c>
      <c r="C5" s="49" t="s">
        <v>276</v>
      </c>
      <c r="D5" s="49" t="s">
        <v>277</v>
      </c>
    </row>
    <row r="6" spans="1:4" s="44" customFormat="1" ht="14.25" customHeight="1">
      <c r="A6" s="52" t="s">
        <v>258</v>
      </c>
      <c r="B6" s="55"/>
      <c r="C6" s="11" t="s">
        <v>231</v>
      </c>
      <c r="D6" s="12"/>
    </row>
    <row r="7" spans="1:4" s="45" customFormat="1" ht="14.25" customHeight="1">
      <c r="A7" s="53"/>
      <c r="B7" s="56" t="s">
        <v>272</v>
      </c>
      <c r="C7" s="13" t="s">
        <v>233</v>
      </c>
      <c r="D7" s="16"/>
    </row>
    <row r="8" spans="1:4" s="41" customFormat="1" ht="38.25">
      <c r="A8" s="54"/>
      <c r="B8" s="57"/>
      <c r="C8" s="29" t="s">
        <v>366</v>
      </c>
      <c r="D8" s="221">
        <v>1981307</v>
      </c>
    </row>
    <row r="9" spans="1:4" s="41" customFormat="1" ht="12.75">
      <c r="A9" s="54"/>
      <c r="B9" s="57"/>
      <c r="C9" s="29" t="s">
        <v>367</v>
      </c>
      <c r="D9" s="221">
        <v>310878</v>
      </c>
    </row>
    <row r="10" spans="1:4" s="41" customFormat="1" ht="12.75">
      <c r="A10" s="54"/>
      <c r="B10" s="57"/>
      <c r="C10" s="29" t="s">
        <v>440</v>
      </c>
      <c r="D10" s="221">
        <v>205393</v>
      </c>
    </row>
    <row r="11" spans="1:4" s="41" customFormat="1" ht="25.5">
      <c r="A11" s="54"/>
      <c r="B11" s="57"/>
      <c r="C11" s="29" t="s">
        <v>368</v>
      </c>
      <c r="D11" s="221">
        <v>80000</v>
      </c>
    </row>
    <row r="12" spans="1:4" s="41" customFormat="1" ht="25.5">
      <c r="A12" s="54"/>
      <c r="B12" s="57"/>
      <c r="C12" s="29" t="s">
        <v>453</v>
      </c>
      <c r="D12" s="221">
        <v>171584</v>
      </c>
    </row>
    <row r="13" spans="1:4" s="41" customFormat="1" ht="12.75">
      <c r="A13" s="54"/>
      <c r="B13" s="57"/>
      <c r="C13" s="1" t="s">
        <v>452</v>
      </c>
      <c r="D13" s="2">
        <v>200000</v>
      </c>
    </row>
    <row r="14" spans="1:4" s="41" customFormat="1" ht="14.25" customHeight="1">
      <c r="A14" s="54"/>
      <c r="B14" s="235"/>
      <c r="C14" s="94"/>
      <c r="D14" s="15">
        <f>SUM(D8:D13)</f>
        <v>2949162</v>
      </c>
    </row>
    <row r="15" spans="1:4" s="44" customFormat="1" ht="14.25" customHeight="1">
      <c r="A15" s="226"/>
      <c r="B15" s="225"/>
      <c r="C15" s="25"/>
      <c r="D15" s="34">
        <f>SUM(D8:D13)</f>
        <v>2949162</v>
      </c>
    </row>
    <row r="16" spans="1:4" s="44" customFormat="1" ht="14.25" customHeight="1">
      <c r="A16" s="73">
        <v>630</v>
      </c>
      <c r="B16" s="55"/>
      <c r="C16" s="24" t="s">
        <v>338</v>
      </c>
      <c r="D16" s="12"/>
    </row>
    <row r="17" spans="1:4" s="45" customFormat="1" ht="14.25" customHeight="1">
      <c r="A17" s="103"/>
      <c r="B17" s="116">
        <v>63003</v>
      </c>
      <c r="C17" s="14" t="s">
        <v>339</v>
      </c>
      <c r="D17" s="16"/>
    </row>
    <row r="18" spans="1:4" s="41" customFormat="1" ht="25.5">
      <c r="A18" s="104"/>
      <c r="B18" s="111"/>
      <c r="C18" s="93" t="s">
        <v>441</v>
      </c>
      <c r="D18" s="122">
        <v>85000</v>
      </c>
    </row>
    <row r="19" spans="1:4" s="41" customFormat="1" ht="14.25" customHeight="1">
      <c r="A19" s="106"/>
      <c r="B19" s="121"/>
      <c r="C19" s="95"/>
      <c r="D19" s="15">
        <f>SUM(D18:D18)</f>
        <v>85000</v>
      </c>
    </row>
    <row r="20" spans="1:4" ht="15.75">
      <c r="A20" s="227"/>
      <c r="B20" s="224"/>
      <c r="C20" s="224"/>
      <c r="D20" s="144">
        <f>D19</f>
        <v>85000</v>
      </c>
    </row>
    <row r="21" spans="1:4" s="47" customFormat="1" ht="14.25" customHeight="1">
      <c r="A21" s="76">
        <v>700</v>
      </c>
      <c r="B21" s="248"/>
      <c r="C21" s="35" t="s">
        <v>226</v>
      </c>
      <c r="D21" s="36"/>
    </row>
    <row r="22" spans="1:4" s="45" customFormat="1" ht="14.25" customHeight="1">
      <c r="A22" s="103"/>
      <c r="B22" s="116">
        <v>70005</v>
      </c>
      <c r="C22" s="107" t="s">
        <v>227</v>
      </c>
      <c r="D22" s="16"/>
    </row>
    <row r="23" spans="1:4" s="41" customFormat="1" ht="14.25" customHeight="1">
      <c r="A23" s="64"/>
      <c r="B23" s="66"/>
      <c r="C23" s="98" t="s">
        <v>292</v>
      </c>
      <c r="D23" s="6">
        <v>50000</v>
      </c>
    </row>
    <row r="24" spans="1:4" s="41" customFormat="1" ht="14.25" customHeight="1">
      <c r="A24" s="106"/>
      <c r="B24" s="112"/>
      <c r="C24" s="94"/>
      <c r="D24" s="15">
        <f>SUM(D23)</f>
        <v>50000</v>
      </c>
    </row>
    <row r="25" spans="1:4" s="46" customFormat="1" ht="15" customHeight="1">
      <c r="A25" s="23"/>
      <c r="B25" s="23"/>
      <c r="C25" s="21"/>
      <c r="D25" s="22">
        <f>D24</f>
        <v>50000</v>
      </c>
    </row>
    <row r="26" spans="1:4" s="47" customFormat="1" ht="14.25" customHeight="1">
      <c r="A26" s="76">
        <v>750</v>
      </c>
      <c r="B26" s="248"/>
      <c r="C26" s="35" t="s">
        <v>228</v>
      </c>
      <c r="D26" s="36"/>
    </row>
    <row r="27" spans="1:4" s="45" customFormat="1" ht="14.25" customHeight="1">
      <c r="A27" s="103"/>
      <c r="B27" s="116">
        <v>75023</v>
      </c>
      <c r="C27" s="107" t="s">
        <v>442</v>
      </c>
      <c r="D27" s="16"/>
    </row>
    <row r="28" spans="1:4" s="45" customFormat="1" ht="14.25" customHeight="1">
      <c r="A28" s="103"/>
      <c r="B28" s="116"/>
      <c r="C28" s="101" t="s">
        <v>443</v>
      </c>
      <c r="D28" s="221">
        <v>4530</v>
      </c>
    </row>
    <row r="29" spans="1:4" s="45" customFormat="1" ht="38.25">
      <c r="A29" s="103"/>
      <c r="B29" s="116"/>
      <c r="C29" s="101" t="s">
        <v>458</v>
      </c>
      <c r="D29" s="221">
        <v>65000</v>
      </c>
    </row>
    <row r="30" spans="1:4" s="45" customFormat="1" ht="38.25">
      <c r="A30" s="103"/>
      <c r="B30" s="116"/>
      <c r="C30" s="101" t="s">
        <v>457</v>
      </c>
      <c r="D30" s="221">
        <v>104416</v>
      </c>
    </row>
    <row r="31" spans="1:4" s="41" customFormat="1" ht="14.25" customHeight="1">
      <c r="A31" s="64"/>
      <c r="B31" s="66"/>
      <c r="C31" s="98" t="s">
        <v>444</v>
      </c>
      <c r="D31" s="6">
        <v>6530</v>
      </c>
    </row>
    <row r="32" spans="1:4" s="41" customFormat="1" ht="14.25" customHeight="1">
      <c r="A32" s="106"/>
      <c r="B32" s="112"/>
      <c r="C32" s="94"/>
      <c r="D32" s="15">
        <f>SUM(D28:D31)</f>
        <v>180476</v>
      </c>
    </row>
    <row r="33" spans="1:4" s="46" customFormat="1" ht="15" customHeight="1">
      <c r="A33" s="23"/>
      <c r="B33" s="23"/>
      <c r="C33" s="21"/>
      <c r="D33" s="22">
        <f>D32</f>
        <v>180476</v>
      </c>
    </row>
    <row r="34" spans="1:4" s="48" customFormat="1" ht="15.75">
      <c r="A34" s="82">
        <v>801</v>
      </c>
      <c r="B34" s="83"/>
      <c r="C34" s="11" t="s">
        <v>224</v>
      </c>
      <c r="D34" s="28"/>
    </row>
    <row r="35" spans="1:4" s="45" customFormat="1" ht="15.75" customHeight="1">
      <c r="A35" s="69"/>
      <c r="B35" s="65">
        <v>80101</v>
      </c>
      <c r="C35" s="99" t="s">
        <v>269</v>
      </c>
      <c r="D35" s="20"/>
    </row>
    <row r="36" spans="1:4" s="41" customFormat="1" ht="25.5">
      <c r="A36" s="64"/>
      <c r="B36" s="66"/>
      <c r="C36" s="98" t="s">
        <v>456</v>
      </c>
      <c r="D36" s="6">
        <v>25000</v>
      </c>
    </row>
    <row r="37" spans="1:4" ht="12.75">
      <c r="A37" s="267"/>
      <c r="B37" s="268"/>
      <c r="C37" s="269"/>
      <c r="D37" s="228">
        <f>SUM(D36:D36)</f>
        <v>25000</v>
      </c>
    </row>
    <row r="38" spans="1:4" ht="17.25" customHeight="1">
      <c r="A38" s="270"/>
      <c r="B38" s="230"/>
      <c r="C38" s="143"/>
      <c r="D38" s="144">
        <f>D37</f>
        <v>25000</v>
      </c>
    </row>
    <row r="39" spans="1:4" s="44" customFormat="1" ht="34.5" customHeight="1">
      <c r="A39" s="84">
        <v>900</v>
      </c>
      <c r="B39" s="262"/>
      <c r="C39" s="11" t="s">
        <v>271</v>
      </c>
      <c r="D39" s="17"/>
    </row>
    <row r="40" spans="1:4" s="45" customFormat="1" ht="14.25" customHeight="1">
      <c r="A40" s="90"/>
      <c r="B40" s="118">
        <v>90095</v>
      </c>
      <c r="C40" s="99" t="s">
        <v>225</v>
      </c>
      <c r="D40" s="20"/>
    </row>
    <row r="41" spans="1:4" s="45" customFormat="1" ht="12.75">
      <c r="A41" s="69"/>
      <c r="B41" s="109"/>
      <c r="C41" s="265" t="s">
        <v>454</v>
      </c>
      <c r="D41" s="266">
        <v>14000</v>
      </c>
    </row>
    <row r="42" spans="1:4" s="45" customFormat="1" ht="12.75">
      <c r="A42" s="69"/>
      <c r="B42" s="109"/>
      <c r="C42" s="265" t="s">
        <v>455</v>
      </c>
      <c r="D42" s="266">
        <v>20000</v>
      </c>
    </row>
    <row r="43" spans="1:4" s="41" customFormat="1" ht="14.25" customHeight="1">
      <c r="A43" s="75"/>
      <c r="B43" s="121"/>
      <c r="C43" s="98"/>
      <c r="D43" s="15">
        <f>SUM(D41:D42)</f>
        <v>34000</v>
      </c>
    </row>
    <row r="44" spans="1:4" ht="16.5" thickBot="1">
      <c r="A44" s="230"/>
      <c r="B44" s="230"/>
      <c r="C44" s="143"/>
      <c r="D44" s="144">
        <f>D43</f>
        <v>34000</v>
      </c>
    </row>
    <row r="45" ht="16.5" thickBot="1">
      <c r="D45" s="234">
        <f>D33+D20+D15+D25+D44+D38</f>
        <v>3323638</v>
      </c>
    </row>
  </sheetData>
  <mergeCells count="1">
    <mergeCell ref="A3:D3"/>
  </mergeCells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Ornontowice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machulika</cp:lastModifiedBy>
  <cp:lastPrinted>2008-12-22T07:17:06Z</cp:lastPrinted>
  <dcterms:created xsi:type="dcterms:W3CDTF">2003-12-17T15:06:15Z</dcterms:created>
  <dcterms:modified xsi:type="dcterms:W3CDTF">2010-10-20T10:14:28Z</dcterms:modified>
  <cp:category/>
  <cp:version/>
  <cp:contentType/>
  <cp:contentStatus/>
</cp:coreProperties>
</file>