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Default Extension="vml" ContentType="application/vnd.openxmlformats-officedocument.vmlDrawing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firstSheet="12" activeTab="15"/>
  </bookViews>
  <sheets>
    <sheet name="dochodwy do rozdziału" sheetId="1" r:id="rId1"/>
    <sheet name="dochody do działu" sheetId="2" r:id="rId2"/>
    <sheet name="wydatki do rozdziału" sheetId="3" r:id="rId3"/>
    <sheet name="wydatki do działu" sheetId="4" r:id="rId4"/>
    <sheet name="DOCHODY ZLECONE " sheetId="5" r:id="rId5"/>
    <sheet name="wydatki zlecone" sheetId="6" r:id="rId6"/>
    <sheet name="DOCHODY ZLECONE  852" sheetId="7" r:id="rId7"/>
    <sheet name="wydatju zlecone 852" sheetId="8" r:id="rId8"/>
    <sheet name="DOCHODY ZLECONE  754" sheetId="9" r:id="rId9"/>
    <sheet name="wydatki zlecone 754" sheetId="10" r:id="rId10"/>
    <sheet name="WYDATKI MAJĄTKOWE" sheetId="11" r:id="rId11"/>
    <sheet name="WYKAZ DOTACJI" sheetId="12" r:id="rId12"/>
    <sheet name="GFOŚiGW" sheetId="13" r:id="rId13"/>
    <sheet name="POŻYCZKI" sheetId="14" r:id="rId14"/>
    <sheet name="DOCHODY ZLECONE DOWODY " sheetId="15" r:id="rId15"/>
    <sheet name="JPI 2008" sheetId="16" r:id="rId16"/>
    <sheet name="WPI 2008" sheetId="17" r:id="rId17"/>
  </sheets>
  <externalReferences>
    <externalReference r:id="rId20"/>
  </externalReferences>
  <definedNames/>
  <calcPr fullCalcOnLoad="1"/>
</workbook>
</file>

<file path=xl/comments16.xml><?xml version="1.0" encoding="utf-8"?>
<comments xmlns="http://schemas.openxmlformats.org/spreadsheetml/2006/main">
  <authors>
    <author>UG Ornontowice</author>
  </authors>
  <commentList>
    <comment ref="G8" authorId="0">
      <text>
        <r>
          <rPr>
            <b/>
            <sz val="10"/>
            <rFont val="Tahoma"/>
            <family val="0"/>
          </rPr>
          <t>UG Ornontowice:</t>
        </r>
        <r>
          <rPr>
            <sz val="10"/>
            <rFont val="Tahoma"/>
            <family val="0"/>
          </rPr>
          <t xml:space="preserve">
</t>
        </r>
      </text>
    </comment>
  </commentList>
</comments>
</file>

<file path=xl/comments17.xml><?xml version="1.0" encoding="utf-8"?>
<comments xmlns="http://schemas.openxmlformats.org/spreadsheetml/2006/main">
  <authors>
    <author>UG Ornontowice</author>
  </authors>
  <commentList>
    <comment ref="I8" authorId="0">
      <text>
        <r>
          <rPr>
            <b/>
            <sz val="10"/>
            <rFont val="Tahoma"/>
            <family val="0"/>
          </rPr>
          <t>UG Ornontowice:</t>
        </r>
        <r>
          <rPr>
            <sz val="10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<sst xmlns="http://schemas.openxmlformats.org/spreadsheetml/2006/main" count="815" uniqueCount="510">
  <si>
    <t>DZIAŁ</t>
  </si>
  <si>
    <t>NAZWA KLASYFIKACJI</t>
  </si>
  <si>
    <t>PLAN</t>
  </si>
  <si>
    <t>Wytwarzanie i zaopatrywanie w energię elektryczną , gaz i wodę</t>
  </si>
  <si>
    <t>Gospodarka mieszkaniowa</t>
  </si>
  <si>
    <t>Admistracja publiczna</t>
  </si>
  <si>
    <t>Urzędy naczelnych organów władzy państwowej, kontroli i ochrony prawa oraz sądownictwa</t>
  </si>
  <si>
    <t>Bezpieczeństwo publiczne i ochrona przeciwpożarowa</t>
  </si>
  <si>
    <t>Różne rozliczenia</t>
  </si>
  <si>
    <t>Oświata i wychowanie</t>
  </si>
  <si>
    <t>Pomoc społeczna</t>
  </si>
  <si>
    <t>SUMA</t>
  </si>
  <si>
    <t>Gospodarka komunalna i ochrona środowiska</t>
  </si>
  <si>
    <t>Dochody od osób prawnych, od osób fizycznych i od innych jednostek nie posiadających osobowości prawnej oraz wydatki związane z ich poborem</t>
  </si>
  <si>
    <t xml:space="preserve">          DOTACJE CELOWE OTRZYMANE Z BUDŻETU PAŃSTWA NA REALIZACJĘ</t>
  </si>
  <si>
    <t xml:space="preserve">            DOTACJE CELOWE OTRZYMANA Z POWIATU NA ZADANIA BIEŻĄCE</t>
  </si>
  <si>
    <t xml:space="preserve">                       REALIZOWANE NA PODSTAWIE POROZUMIEŃ MIĘDZY</t>
  </si>
  <si>
    <t xml:space="preserve">    ZESTAWIENIE DZIAŁÓW DOCHODÓW</t>
  </si>
  <si>
    <t xml:space="preserve">      DOTACJE CELOWE OTRZYMANE Z BUDŻETU PAŃSTWA NA REALIZACJĘ</t>
  </si>
  <si>
    <t xml:space="preserve">            ZADAŃ BIEŻĄCYCH Z ZAKRESU ADMINISTRACJI RZĄDOWEJ ORAZ</t>
  </si>
  <si>
    <t>wpływy ze sprzedaży składników majątkowych - 600 000</t>
  </si>
  <si>
    <t>wpływy z karty podatkowej - 20 000</t>
  </si>
  <si>
    <t>dotacja z Śląskiego Urzędu Wojewódzkiego w tym:</t>
  </si>
  <si>
    <t xml:space="preserve">Dotacje z Śląskiego Urzędu Wojewódzkiego </t>
  </si>
  <si>
    <t>Zadania nadzorowane przez Wydział Zarządzania Kryzysowego - 2 300</t>
  </si>
  <si>
    <t>Dotacja z Krajowego Biura Wyborczego</t>
  </si>
  <si>
    <t>Dotacje z Starostwa Powiatowego</t>
  </si>
  <si>
    <t>Załącznik Nr 1</t>
  </si>
  <si>
    <t>Załącznik Nr 3</t>
  </si>
  <si>
    <t>Załącznik Nr 4</t>
  </si>
  <si>
    <t xml:space="preserve">Załącznik Nr 5 </t>
  </si>
  <si>
    <t>PLAN DOCHODÓW ZWIĄZANYCH Z REALIZACJĄ ZADAŃ ZLECONYCH</t>
  </si>
  <si>
    <t xml:space="preserve"> JEDNOSTKOM SAMORZĄDU TERYTORIALNEGO PODLEGAJĄCYCH</t>
  </si>
  <si>
    <t>Administracja publiczna</t>
  </si>
  <si>
    <t>Dochody budżetu państwa związane z realizacją zadań zleconych jednostkom samorządu terytorialnego - opłata za wydanie dowodu osobistego</t>
  </si>
  <si>
    <t>a) dochody bieżące</t>
  </si>
  <si>
    <t>b) dochody majątkowe</t>
  </si>
  <si>
    <t xml:space="preserve">PLAN DOCHODÓW NA ROK 2008 </t>
  </si>
  <si>
    <t>wpływy z usług - 6 000</t>
  </si>
  <si>
    <t>dotacja z Śląskiego Urzędu Wojewódzkiego - 35 670</t>
  </si>
  <si>
    <t>wpływy z różnych dochodów - 189 121</t>
  </si>
  <si>
    <t>dochody za dowody osobiste - 300</t>
  </si>
  <si>
    <t>Dotacje na aktualizację rejestru wyborców - 2 500</t>
  </si>
  <si>
    <t>Dotacje otrzymane z powiatu na zadania bieżące realizowane na podstawie porozumień (umów) między jednostkami samorządu terytorialnego - 9 972</t>
  </si>
  <si>
    <t>podatek od nieruchomości - 4 110 404</t>
  </si>
  <si>
    <t>podatek rolny - 140 406</t>
  </si>
  <si>
    <t>podatek leśny - 4 123</t>
  </si>
  <si>
    <t>opłata targowa - 1 500</t>
  </si>
  <si>
    <t>podatek od czynności cywilnoprawnych - 100 000</t>
  </si>
  <si>
    <t>odsetki od nieterminowych wpłat z tyt. podatków i opłat - 5 000</t>
  </si>
  <si>
    <t>opłata skarbowa- 15 000</t>
  </si>
  <si>
    <t>zezwolenia na sprzedaż napojów alkoholowych - 80 000</t>
  </si>
  <si>
    <t>opłata eksploatacyjna od przedsiębiorstw górniczych - 643 500</t>
  </si>
  <si>
    <t>inne lokalne opłaty - 3 000</t>
  </si>
  <si>
    <t>udziały w podatku dochodowym od osób fizycznych - 3 401 051</t>
  </si>
  <si>
    <t>Subwencje ogólne  z budżetu państwa część oświatowa - 3 283 981</t>
  </si>
  <si>
    <t>Wpływy z różnych opłat - 350</t>
  </si>
  <si>
    <t>Wpływy z najmu i dzierżawy - 4 700</t>
  </si>
  <si>
    <t>Wyżywienie i sprzedaż w sklepikach  - 258 800</t>
  </si>
  <si>
    <t>Wpływy z różnych dochodów - opłata stała - 68 200</t>
  </si>
  <si>
    <t>świadczenia rodzinne, zaliczki alimentacyjne oraz składki emerytalno-rentowe - 845 144</t>
  </si>
  <si>
    <t>składki na ubezpieczenie zdrowotne - 1 900</t>
  </si>
  <si>
    <t>zasiłki i pomoc w naturze oraz składki emerytalno-rentowe - 24 747</t>
  </si>
  <si>
    <t>utrzymanie ośrodka pomocy społecznej - 65 039</t>
  </si>
  <si>
    <t>pozostała działalność - realizacja zadań własnych bieżących gminy -     10 594</t>
  </si>
  <si>
    <t>Wpływy za odprowadzanie ścieków - 193 000</t>
  </si>
  <si>
    <t>Wpływy z odpadów stałych - 35 000</t>
  </si>
  <si>
    <t xml:space="preserve">               INNYCH ZADAŃ ZLECONYCH GMINIE USTAWAMI NA 2008 ROK</t>
  </si>
  <si>
    <t>Świadczenia rodzinne, zliczka administracyjna oraz świadczenia emerytalno-rentowe z ubezpieczenia społecznego - 845 144</t>
  </si>
  <si>
    <t>Składki na ubezpieczenie zdrowotne - 1 900</t>
  </si>
  <si>
    <t>Dotacje otrzymane z powiatu na realizację zadań obrony cywilnej -             9 972</t>
  </si>
  <si>
    <t xml:space="preserve">              JEDNOSTKAMI SAMORZĄDU TERYTORIALNEGO NA 2008 ROK</t>
  </si>
  <si>
    <t xml:space="preserve">        ODPROWADZENIU DO BUDŻETU PAŃSTWA W ROKU 2008 </t>
  </si>
  <si>
    <t>podatek od środków transportowych - 110 000</t>
  </si>
  <si>
    <t>Zadania nadzorowane przez Wydział Spraw Obywatelskich i Cudzoziemców - 29 000</t>
  </si>
  <si>
    <t>Zadania nadzorowane przez Wydział Infrastruktury - 4 370</t>
  </si>
  <si>
    <t>Zasiłki i pomoc w naturze oraz składki na ubezpieczenia emerytalne i rentowe - 12 960</t>
  </si>
  <si>
    <t xml:space="preserve">                               WŁASNYCH ZADAŃ BIEŻĄCYCH GMIN NA 2008 ROK</t>
  </si>
  <si>
    <t>Zasiłki i pomoc w naturze oraz składki emerytalno-rentowe -  11 787</t>
  </si>
  <si>
    <t>Utrzymanie ośrodka pomocy społecznej - 65 039</t>
  </si>
  <si>
    <t>Pozostała działalność - zadania własne bieżące gminy- 10 594</t>
  </si>
  <si>
    <t>dochody z najmu i dzierżawy - 408 000</t>
  </si>
  <si>
    <t>wpływy z opłat za ciepło, wodę i energię elektryczną - 1 385 195</t>
  </si>
  <si>
    <t>Dochody od osób prawnych, od osób fizycznych i od innych jednostek nieposiadających osobowości prawnej oraz wydatki związane z ich poborem</t>
  </si>
  <si>
    <t xml:space="preserve">                         Załącznik Nr 10</t>
  </si>
  <si>
    <t>udziały w podatku dochodowym od osób prawnych - 525 000</t>
  </si>
  <si>
    <t>Załącznik Nr 2</t>
  </si>
  <si>
    <t>PLAN WYDATKÓW NA 2008 ROK</t>
  </si>
  <si>
    <t>ROZDZIAŁ</t>
  </si>
  <si>
    <t>010</t>
  </si>
  <si>
    <t>Rolnictwo i łowiectwo</t>
  </si>
  <si>
    <t>01009</t>
  </si>
  <si>
    <t>Spółki wodne</t>
  </si>
  <si>
    <t>a) wydatki bieżące - 10 000</t>
  </si>
  <si>
    <t>01010</t>
  </si>
  <si>
    <t>Infrastruktura wodociągowa i sanitacyjna wsi</t>
  </si>
  <si>
    <t>b) wydatki majątkowe - 770 000</t>
  </si>
  <si>
    <t>01030</t>
  </si>
  <si>
    <t>Izby rolnicze</t>
  </si>
  <si>
    <t>a) wydatki bieżące - 3 000</t>
  </si>
  <si>
    <t>Wytwarzanie i zaopatrywanie w energię elektryczną, gaz i wodę</t>
  </si>
  <si>
    <t>Dostarczanie wody</t>
  </si>
  <si>
    <t>a) wydatki bieżące  - 789 160</t>
  </si>
  <si>
    <t>w tym:</t>
  </si>
  <si>
    <t>wynagrodzenia i pochodne od wynagrodzeń - 162 760</t>
  </si>
  <si>
    <t>Transport i łączność</t>
  </si>
  <si>
    <t>Lokalny transport zbiorowy</t>
  </si>
  <si>
    <t>a) wydatki bieżące - 340 997</t>
  </si>
  <si>
    <t>dotacje - 175 100</t>
  </si>
  <si>
    <t>Drogi publiczne powiatowe</t>
  </si>
  <si>
    <t>b) wydatki majątkowe - 100 000</t>
  </si>
  <si>
    <t>dotacje - 100 000</t>
  </si>
  <si>
    <t>Drogi publiczne gminne</t>
  </si>
  <si>
    <t>a) wydatki bieżące - 160 000</t>
  </si>
  <si>
    <t>b) wydatki majątkowe - 371 204</t>
  </si>
  <si>
    <t>Pozostała działalność</t>
  </si>
  <si>
    <t>b) wydatki majątkowe - 5 000</t>
  </si>
  <si>
    <t>Turystyka</t>
  </si>
  <si>
    <t>Zadania w zakresie upowszechniania turystyki</t>
  </si>
  <si>
    <t>a) wydatki bieżące - 35 000</t>
  </si>
  <si>
    <t>Różne jednostki obsługi gospodarki mieszkaniowej</t>
  </si>
  <si>
    <t>a) wydatki bieżące  - 741 276</t>
  </si>
  <si>
    <t>wynagrodzenia i pochodne od wynagrodzeń - 194 500</t>
  </si>
  <si>
    <t>Gospodarka gruntami i nieruchomościami</t>
  </si>
  <si>
    <t>a) wydatki bieżące  - 41 500</t>
  </si>
  <si>
    <t>b) wydatki majątkowe - 250 000</t>
  </si>
  <si>
    <t>Działalność usługowa</t>
  </si>
  <si>
    <t>Plany zagospodarowania przestrzennego</t>
  </si>
  <si>
    <t>a) wydatki bieżące - 80 000</t>
  </si>
  <si>
    <t>Prace geodezyjne i kartograficzne</t>
  </si>
  <si>
    <t>a) wydatki bieżące - 30 000</t>
  </si>
  <si>
    <t>a) wydatki bieżące  - 406 599</t>
  </si>
  <si>
    <t>wynagrodzenia i pochodne od wynagrodzeń - 314 299</t>
  </si>
  <si>
    <t>Urzędy wojewódzkie</t>
  </si>
  <si>
    <t>a) wydatki bieżące  - 35 670</t>
  </si>
  <si>
    <t>wynagrodzenia i pochodne od wynagrodzeń - 35 670</t>
  </si>
  <si>
    <t>Rady Gmin</t>
  </si>
  <si>
    <t>a) wydatki bieżące  - 202 007</t>
  </si>
  <si>
    <t>Urzędy gmin</t>
  </si>
  <si>
    <t>a) wydatki bieżące  - 2 839 803</t>
  </si>
  <si>
    <t>wynagrodzenia i pochodne od wynagrodzeń - 2 215 926</t>
  </si>
  <si>
    <t>b) wydatki majątkowe - 15 500</t>
  </si>
  <si>
    <t>Promocje jednostek samorządu terytorialnego</t>
  </si>
  <si>
    <t>a) wydatki bieżące  - 88 900</t>
  </si>
  <si>
    <t>a) wydatki bieżące  - 8 600</t>
  </si>
  <si>
    <t>dotacje - 5 000</t>
  </si>
  <si>
    <t xml:space="preserve">Urzędy naczelnych organów władzy państwowej, kontroli i ochrony prawa </t>
  </si>
  <si>
    <t>a) wydatki bieżące  - 2 500</t>
  </si>
  <si>
    <t>wynagrodzenia i pochodne od wynagrodzeń - 2 500</t>
  </si>
  <si>
    <t>Jednostki terenowe Policji</t>
  </si>
  <si>
    <t>a) wydatki bieżące - 1 440</t>
  </si>
  <si>
    <t>Komendy Powiatowe Policji</t>
  </si>
  <si>
    <t>a) wydatki bieżące  - 196 330</t>
  </si>
  <si>
    <t>wynagrodzenia i pochodne od wynagrodzeń - 154 880</t>
  </si>
  <si>
    <t>Ochotnicze straże pożarne</t>
  </si>
  <si>
    <t>a) wydatki bieżące  - 60 740</t>
  </si>
  <si>
    <t>wynagrodzenia i pochodne od wynagrodzeń - 8 800</t>
  </si>
  <si>
    <t>b) wydatki majątkowe - 20 000</t>
  </si>
  <si>
    <t>Obrona cywilna</t>
  </si>
  <si>
    <t>a) wydatki bieżące  - 37 872</t>
  </si>
  <si>
    <t>wynagrodzenia i pochodne od wynagrodzeń - 14 572</t>
  </si>
  <si>
    <t>Zarządzanie kryzysowe</t>
  </si>
  <si>
    <t>a) wydatki bieżące  -8 200</t>
  </si>
  <si>
    <t>dotacje - 8 200</t>
  </si>
  <si>
    <t>Dochody od osób prawnych, od osób fizycznych i innych jednostek nieposiadających osobowości prawnej oraz wydatki związane z ich poborem</t>
  </si>
  <si>
    <t>Pobór podatków, opłat i niepodatkowych należności budżetowych</t>
  </si>
  <si>
    <t>a) wydatki bieżące  - 5 300</t>
  </si>
  <si>
    <t>Obsługa długu publicznego</t>
  </si>
  <si>
    <t>Obsługa papierów wartościowych, kredytów i pożyczek jednostek samorządu terytorialnego</t>
  </si>
  <si>
    <t>a) wydatki bieżące  - 200 000</t>
  </si>
  <si>
    <t>wydatki na obsługę długu jednostki samorządu terytorialnego - 200 000</t>
  </si>
  <si>
    <t>Uzupełnienie subwencji ogólnej dla jednostek samorządu terytorialnego</t>
  </si>
  <si>
    <t>a) wydatki bieżące  - 117 398</t>
  </si>
  <si>
    <t>Rezerwy ogólne i celowe</t>
  </si>
  <si>
    <t>a) wydatki bieżące  - 20 000</t>
  </si>
  <si>
    <t>Szkoły podstawowe</t>
  </si>
  <si>
    <t>a) wydatki bieżące  - 2 239 780</t>
  </si>
  <si>
    <t>wynagrodzenia i pochodne od wynagrodzeń - 1 878 280</t>
  </si>
  <si>
    <t>Przedszkola</t>
  </si>
  <si>
    <t>a) wydatki bieżące  - 712 885</t>
  </si>
  <si>
    <t>wynagrodzenia i pochodne od wynagrodzeń - 573 285</t>
  </si>
  <si>
    <t>Gimnazja</t>
  </si>
  <si>
    <t>a) wydatki bieżące  - 1 757 886</t>
  </si>
  <si>
    <t>wynagrodzenia i pochodne od wynagrodzeń - 1 467 740</t>
  </si>
  <si>
    <t>Dowożenie uczniów do szkół</t>
  </si>
  <si>
    <t>a) wydatki bieżące  - 42 000</t>
  </si>
  <si>
    <t>dotacja - 10 000</t>
  </si>
  <si>
    <t>Dokształcanie i doskonalenie nauczycieli</t>
  </si>
  <si>
    <t>a) wydatki bieżące  - 22 392</t>
  </si>
  <si>
    <t>Stołówki szkolne</t>
  </si>
  <si>
    <t>a) wydatki bieżące  - 528 800</t>
  </si>
  <si>
    <t>wynagrodzenia i pochodne od wynagrodzeń - 311 800</t>
  </si>
  <si>
    <t>a) wydatki bieżące  - 55 239</t>
  </si>
  <si>
    <t>Ochrona zdrowia</t>
  </si>
  <si>
    <t>Zwalczanie narkomanii</t>
  </si>
  <si>
    <t>a) wydatki bieżące  - 9 810</t>
  </si>
  <si>
    <t>wynagrodzenia i pochodne od wynagrodzeń - 3 600</t>
  </si>
  <si>
    <t>dotacje - 3 500</t>
  </si>
  <si>
    <t>Przeciwdziałanie alkoholizmowi</t>
  </si>
  <si>
    <t>a) wydatki bieżące  - 95 540</t>
  </si>
  <si>
    <t>wynagrodzenia i pochodne od wynagrodzeń - 62 920</t>
  </si>
  <si>
    <t>dotacja - 6 000</t>
  </si>
  <si>
    <t>a) wydatki bieżące  - 8 500</t>
  </si>
  <si>
    <t>dotacja - 8 500</t>
  </si>
  <si>
    <t>Świadczenia rodzinne, zaliczki alimentacyjne oraz składki na ubezpieczenie emerytalne i rentowe z ubezpieczenia społecznego</t>
  </si>
  <si>
    <t>a) wydatki bieżące  - 845 144</t>
  </si>
  <si>
    <t>wynagrodzenia i pochodne od wynagrodzeń - 23 904</t>
  </si>
  <si>
    <t>Składki na ubezpieczenie zdrowotne za osoby pobierające świadczenia z pomocy społecznej oraz niektóre świadczenia rodzinne</t>
  </si>
  <si>
    <t>a) wydatki bieżące  - 1 900</t>
  </si>
  <si>
    <t>Zasiłki i pomoc w naturze oraz składniki na ubezpieczenie emerytalne i rentowe</t>
  </si>
  <si>
    <t>a) wydatki bieżące  - 77 860</t>
  </si>
  <si>
    <t>Dodatki mieszkaniowe</t>
  </si>
  <si>
    <t>a) wydatki bieżące  - 85 000</t>
  </si>
  <si>
    <t>Ośrodki pomocy społecznej</t>
  </si>
  <si>
    <t>a) wydatki bieżące  - 304 152</t>
  </si>
  <si>
    <t>wynagrodzenia i pochodne od wynagrodzeń - 267 808</t>
  </si>
  <si>
    <t>Usługi opiekuńcze i specjalistyczne usługi opiekuńcze</t>
  </si>
  <si>
    <t>a) wydatki bieżące  - 3 760</t>
  </si>
  <si>
    <t>a) wydatki bieżące  - 49 353</t>
  </si>
  <si>
    <t>wynagrodzenia i pochodne od wynagrodzeń - 1 400</t>
  </si>
  <si>
    <t>Edukacyjna opieka wychowawcza</t>
  </si>
  <si>
    <t>Pomoc materialna dla uczniów</t>
  </si>
  <si>
    <t>a) wydatki bieżące  - 10 000</t>
  </si>
  <si>
    <t xml:space="preserve">Gospodarka komunalna i ochrona środowiska </t>
  </si>
  <si>
    <t>Gospodarka ściekowa i ochrona wód</t>
  </si>
  <si>
    <t>a) wydatki bieżące  - 286 700</t>
  </si>
  <si>
    <t>wynagrodzenia i pochodne od wynagrodzeń - 190 400</t>
  </si>
  <si>
    <t>Oczyszczanie miast i wsi</t>
  </si>
  <si>
    <t>a) wydatki bieżące  - 11 800</t>
  </si>
  <si>
    <t>Oświetlenie ulic, placów i dróg</t>
  </si>
  <si>
    <t>a) wydatki bieżące  - 330 000</t>
  </si>
  <si>
    <t>b) wydatki majątkowe - 25 000</t>
  </si>
  <si>
    <t>a) wydatki bieżące  - 58 700</t>
  </si>
  <si>
    <t>b) wydatki majątkowe - 194 000</t>
  </si>
  <si>
    <t>Kultura i ochrona dziedzictwa narodowego</t>
  </si>
  <si>
    <t>Domy i ośrodki kultury, świetlice i kluby</t>
  </si>
  <si>
    <t>a) wydatki bieżące  - 420 000</t>
  </si>
  <si>
    <t>dotacja - 420 000</t>
  </si>
  <si>
    <t>a) wydatki bieżące  - 1 000</t>
  </si>
  <si>
    <t>b) wydatki majątkowe - 45 000</t>
  </si>
  <si>
    <t>Kultura fizyczna i sport</t>
  </si>
  <si>
    <t>Obiekty sportowe</t>
  </si>
  <si>
    <t>a) wydatki bieżące  - 5 000</t>
  </si>
  <si>
    <t>b) wydatki majątkowe - 101 000</t>
  </si>
  <si>
    <t>Zadania w zakresie kultury fizycznej i sportu</t>
  </si>
  <si>
    <t>a) wydatki bieżące  - 230 000</t>
  </si>
  <si>
    <t>dotacja - 230 000</t>
  </si>
  <si>
    <t>ZESTAWIENIE DZIAŁÓW WYDATKÓW</t>
  </si>
  <si>
    <t xml:space="preserve"> WYDATKI Z ZAKRESU ZADAŃ ADMINISTRACJI RZĄDOWEJ ORAZ INNYCH</t>
  </si>
  <si>
    <t xml:space="preserve">                 ZADAŃ ZLECONYCH GMINIE USTAWAMI NA 2008 ROK</t>
  </si>
  <si>
    <t xml:space="preserve">Wydatki bieżące </t>
  </si>
  <si>
    <t xml:space="preserve">           w tym wynagrodzenia i pochodne - 35 670</t>
  </si>
  <si>
    <t>Wydatki biężące</t>
  </si>
  <si>
    <t xml:space="preserve">           w tym wynagrodzenia i pochodne - 2 500</t>
  </si>
  <si>
    <t>Świadczenia rodzinne, zaliczki alimentacyjne oraz składki na ubezpieczenia emerytalne i rentowe z ubezpieczenia społecznego</t>
  </si>
  <si>
    <t xml:space="preserve">           w tym wynagrodzenia i pochodne - 23 904</t>
  </si>
  <si>
    <t>Składki na ubezpieczenie zdrowotne opłacane za osoby pobierające niektóre świadczenia z pomocy społecznej oraz niektóre świadczenia rodzinne</t>
  </si>
  <si>
    <t>Wydatki bieżące</t>
  </si>
  <si>
    <t>Zasiłki i pomoc w naturze oraz składki na ubezpieczenia emerytalne i rentowe</t>
  </si>
  <si>
    <t xml:space="preserve">       WYDATKI REALIZACJI WŁASNYCH ZADAŃ BIEŻĄCYCH GMIN NA 2008 ROK</t>
  </si>
  <si>
    <t xml:space="preserve">           w tym wynagrodzenia i pochodne - 65 039</t>
  </si>
  <si>
    <t xml:space="preserve"> WYDATKI ZADAŃ BIEŻĄCYCH REALIZOWANYCH NA PODSTAWIE POROZUMIEŃ</t>
  </si>
  <si>
    <t xml:space="preserve">         MIĘDZY JEDNOSTKAMI SAMORZĄDU TERYTORIALNEGO W 2008 ROKU</t>
  </si>
  <si>
    <t xml:space="preserve">               w tym wynagrodzenia i pochodne - 9 972</t>
  </si>
  <si>
    <t xml:space="preserve">                 Załącznik Nr 8</t>
  </si>
  <si>
    <t xml:space="preserve">                       PLAN PRZYCHODÓW I WYDATKÓW GMINNEGO FUNDUSZU</t>
  </si>
  <si>
    <t xml:space="preserve">                 OCHRONY ŚRODKOWISKA I GOSPODARKI WODNEJ NA 2008 ROK</t>
  </si>
  <si>
    <t>PARAGRAF</t>
  </si>
  <si>
    <t>STAN ŚRODKÓW NA 01.01.2007</t>
  </si>
  <si>
    <t>PRZYCHODY</t>
  </si>
  <si>
    <t>PRZYCHODY OGÓŁEM</t>
  </si>
  <si>
    <t>WYDATKI</t>
  </si>
  <si>
    <t>Fundusz Ochrony Środowiska i Gospodarki Wodnej</t>
  </si>
  <si>
    <t>0690</t>
  </si>
  <si>
    <t>Wpływy z różnych dochodów</t>
  </si>
  <si>
    <t>OGÓŁEM DOCHODY</t>
  </si>
  <si>
    <t>3030</t>
  </si>
  <si>
    <t>Różne wydatki na rzecz osób fizycznych</t>
  </si>
  <si>
    <t>4300</t>
  </si>
  <si>
    <t>Zakup usług pozostałych</t>
  </si>
  <si>
    <t>OGÓŁEM WYDATKI</t>
  </si>
  <si>
    <t>Załącznik Nr 6</t>
  </si>
  <si>
    <t xml:space="preserve">                 SPECYFIKACJA WYDATKÓW MAJĄTKOWYCH W ROKU 2008</t>
  </si>
  <si>
    <t>PB-W oczyszczalni w Centrum i Północ wraz z kanalizacja sanitarną i deszczową w centralnej i północnej części gminy</t>
  </si>
  <si>
    <t>Budowa studni redukcyjno-pomiarowej przy ulicy Kolejowej oraz przebudowa sieci wodociągowej wraz z przyłączami do budynków przy ulicy Kolejowej i Polnej</t>
  </si>
  <si>
    <t>Rozbudowa wodociągu przy ulicy Cichej na odcinku od ulicy Krótkiej do potoku po stronie północnej</t>
  </si>
  <si>
    <t>Dotacja celowa na pomoc finansową udzielaną między jst dla powiatu - PB-W drogi powiatowej - ulica Zwycięstwa etap IV od skrzyżowania z ulicą Pośrednią do skrzyżowania z ulicą Nową</t>
  </si>
  <si>
    <t>Dotacja celowa na pomoc finansową udzielaną między jst dla powiatu - PB-W chodnika wraz z modernizacją ulicy Orzeskiej od ulicy Tartacznej do skrzyżowania z ulicą Bujakowską</t>
  </si>
  <si>
    <t>Budowa ulicy Ogrodowej</t>
  </si>
  <si>
    <t>PB-W modernizacji ulicy Leśnej</t>
  </si>
  <si>
    <t>Mediateka-społeczeństwo informacyjne</t>
  </si>
  <si>
    <t xml:space="preserve">Zakup gruntu </t>
  </si>
  <si>
    <t>Zakup LEX</t>
  </si>
  <si>
    <t>Zakup nowego BIP</t>
  </si>
  <si>
    <t>Modernizacja wentylacji</t>
  </si>
  <si>
    <t>Zakup pompy</t>
  </si>
  <si>
    <t>PB-W oświetlenia ulicy Solarnia</t>
  </si>
  <si>
    <t>PB-W budynku socjalnego wraz z drogą dojazdową</t>
  </si>
  <si>
    <t>Restrukturyzacja parku gminnego na potrzeby turystyki rekreacyjno-weekendowej</t>
  </si>
  <si>
    <t>Pomnik ku czci pomordowanych policjantów</t>
  </si>
  <si>
    <t>Pływalnia kryta (etapizacja zadania + geodezja)</t>
  </si>
  <si>
    <t>Zabudowa siatek osłonowych na boiskach sportowych</t>
  </si>
  <si>
    <t>Załącznik Nr 7</t>
  </si>
  <si>
    <t xml:space="preserve">                                  WYKAZ DOTACJI W BUDŻECIE NA ROK 2008</t>
  </si>
  <si>
    <t>Dotacje przekazane gminie na zadania bieżące realizowane na podstawie porozumień między jednostkami samorządu terytorialnego (komunikacja pasażerska)</t>
  </si>
  <si>
    <t>Dotacja celowa na pomoc finansową udzielaną między jst na dofinansowanie własnych zadań inwestycyjnych i zakupów inwestycyjnych - dotacja dla powiatu</t>
  </si>
  <si>
    <t>Dotacja z budżetu na finansowanie lub dofinansowanie zadań zleconych do realizacji stowarzyszeniom</t>
  </si>
  <si>
    <t>Dotacja celowa na pomoc finansową udzielaną między jednostkami samorządu terytorialnego na dofinansowanie własnych zadań bieżących - dotacja na OC</t>
  </si>
  <si>
    <t xml:space="preserve">Dotacja z budżetu na finansowanie lub dofinansowanie zadań zleconych do realizacji stowarzyszeniom w zakresie dowozu dzieci niepełnosprawnych </t>
  </si>
  <si>
    <t>Dotacja celowa na pomoc finansową udzielaną między jednostkami samorządu terytorialnego na dofinansowanie własnych zadań bieżących</t>
  </si>
  <si>
    <t xml:space="preserve">Dotacja z budżetu na finansowanie lub dofinansowanie zadań zleconych do realizacji stowarzyszeniom </t>
  </si>
  <si>
    <t xml:space="preserve">Dotacja celowa na pomoc finansową udzielaną między jednostkami samorządu terytorialnego na dofinansowanie własnych zadań bieżących </t>
  </si>
  <si>
    <t>Dotacja celowa przekazana gminie na zadania bieżące realizowane na podstwie porozumień (umów) między jednostkami samorządu terytorialnego - współfinansowanie izby wytrzeźwień</t>
  </si>
  <si>
    <t xml:space="preserve">Dotacja celowa z budżetu na finansowanie lub dofinansowanie zadań zleconych do realizacji stowarzyszeniom </t>
  </si>
  <si>
    <t xml:space="preserve">Dotacja podmiotowa z budżetu dla samorządowej instytucji kultury </t>
  </si>
  <si>
    <t>Załącznik Nr 9</t>
  </si>
  <si>
    <t xml:space="preserve">             PRZYCHODY I  ROZCHODY Z TYTUŁU ZACIĄGNIĘTYCH KREDYTÓW</t>
  </si>
  <si>
    <t xml:space="preserve">                                                  I POŻYCZEK W 2008 ROK</t>
  </si>
  <si>
    <t>WYSZCZEGÓLNIENIE</t>
  </si>
  <si>
    <t>ROZCHODY</t>
  </si>
  <si>
    <t>Przychody z zaciągniętych kredytów i pożyczek na rynku krajowym</t>
  </si>
  <si>
    <t>Spłaty otrzymanych krajowych pożyczek i kredytów</t>
  </si>
  <si>
    <t>OGÓŁEM</t>
  </si>
  <si>
    <t>Załącznik nr 11 do Uchwały                                           nr XVI/111/07 Rady Gminy Ornontowice z dnia 12.12.2007r.</t>
  </si>
  <si>
    <t>JEDNOROCZNY PROGRAM INWESTYCYJNY</t>
  </si>
  <si>
    <t>L.p.</t>
  </si>
  <si>
    <t>Nazwa programu</t>
  </si>
  <si>
    <t>Cel programu</t>
  </si>
  <si>
    <t>Dz.</t>
  </si>
  <si>
    <t>Rozdz.</t>
  </si>
  <si>
    <t>Nazwa zadania</t>
  </si>
  <si>
    <t>Łączne nakłady finansowe w 2008</t>
  </si>
  <si>
    <t>1.</t>
  </si>
  <si>
    <t>Program modernizacji sieci wodociągowej</t>
  </si>
  <si>
    <t>Rozbudowa i sprawne funkcjonowanie infrastruktury technicznej</t>
  </si>
  <si>
    <t>PB-W oczyszczalni w Centrum i Północ wraz z kanalizacją sanitarną i deszczową w centralnej i północnej części gminy</t>
  </si>
  <si>
    <t>2.</t>
  </si>
  <si>
    <t>3.</t>
  </si>
  <si>
    <t>Program modernizacji i rozbudowy układu komunikacyjnego</t>
  </si>
  <si>
    <t>60014</t>
  </si>
  <si>
    <t>Dotacja celowa na pomoc finansową dla Powiatu. PB-W drogi powiatowej - ulica Zwycięstwa etap IV od skrzyżowania z ulicą Pośrednią do skrzyżowania z ulicą Nową</t>
  </si>
  <si>
    <t>4.</t>
  </si>
  <si>
    <t>Dotacja celowa na pomoc finansową dla Powiatu. PB-W chodnika wraz z modernizacją ulicy Orzeskiej od ulicy Tartacznej do skrzyzowania z ulicą Bujakowską</t>
  </si>
  <si>
    <t>5.</t>
  </si>
  <si>
    <t>60016</t>
  </si>
  <si>
    <t>6.</t>
  </si>
  <si>
    <t>Społeczeństwo informacyjne</t>
  </si>
  <si>
    <t>Rozwój i wdrażanie nowych technologii</t>
  </si>
  <si>
    <t>60095</t>
  </si>
  <si>
    <t>Mediateka - społeczeństwo informacyjne</t>
  </si>
  <si>
    <t>7.</t>
  </si>
  <si>
    <t>Program gospodarki gruntami</t>
  </si>
  <si>
    <t>Pozyskanie gruntów na cele publiczne</t>
  </si>
  <si>
    <t>Zakup gruntu</t>
  </si>
  <si>
    <t>8.</t>
  </si>
  <si>
    <t xml:space="preserve">Program doposażania w sprzęt </t>
  </si>
  <si>
    <t>Sprawne i funkcjonalne działanie administracji i jednostek organizacyjnych</t>
  </si>
  <si>
    <t>9.</t>
  </si>
  <si>
    <t>10.</t>
  </si>
  <si>
    <t>11.</t>
  </si>
  <si>
    <t>Program gospodarki komunalnej i ochrony środowiska</t>
  </si>
  <si>
    <t>Ochrona walorów i zasobów środowiska i wspomaganie działalności w zakresie gospodarki komunalnej</t>
  </si>
  <si>
    <t>12.</t>
  </si>
  <si>
    <t>13.</t>
  </si>
  <si>
    <t>14.</t>
  </si>
  <si>
    <t>Restrukturyzacja praku gminnego</t>
  </si>
  <si>
    <t>15.</t>
  </si>
  <si>
    <t>Program kultury i ochrony dziedzictwa narodowego</t>
  </si>
  <si>
    <t>Budowa pomnika</t>
  </si>
  <si>
    <t>16.</t>
  </si>
  <si>
    <t>Program rozwoju bazy sportowej</t>
  </si>
  <si>
    <t>Ochrona i propagowanie zdrowego trybu życia</t>
  </si>
  <si>
    <t>RAZEM</t>
  </si>
  <si>
    <t>Ornontowice, dnia 12.12.2007r.</t>
  </si>
  <si>
    <t>Załącznik nr 12 do Uchwały                                           nr XVI/111/07 Rady Gminy Ornontowice z dnia 12.12.2007r.</t>
  </si>
  <si>
    <t xml:space="preserve">WIELOLETNI PROGRAM INWESTYCYJNY                                      </t>
  </si>
  <si>
    <t>l.p.</t>
  </si>
  <si>
    <t>Okres realizacji</t>
  </si>
  <si>
    <t>Żródła finansowania</t>
  </si>
  <si>
    <t>Łączne nakłady finansowe</t>
  </si>
  <si>
    <t>Nakłady poniesione do 2007</t>
  </si>
  <si>
    <t>z tego:</t>
  </si>
  <si>
    <t>Budowa studni redukcyjno-pomiarowej przy ul. Kolejowej oraz przebudowa sieci wodociągowej wraz z przyłączami do budynków mieszkalnych przy ul. Kolejowej i Polnej</t>
  </si>
  <si>
    <t>2004-2008</t>
  </si>
  <si>
    <t xml:space="preserve"> Gmina,  KWK Budryk</t>
  </si>
  <si>
    <t>Budowa łącznika wodociągowego Zwycięstwa-Kolejowa</t>
  </si>
  <si>
    <t>2006-2009</t>
  </si>
  <si>
    <t>85% kosztów kwal. RPO lub 75% kosztów kwal. PROW</t>
  </si>
  <si>
    <t>Budowa wodociągu przy ul. Dworcowej i Marzankowice wraz z odcinkiem w stronę ul. Zamkowej</t>
  </si>
  <si>
    <t>2007-2009</t>
  </si>
  <si>
    <t>Budowa wodociągu po wschodniej stronie ul. Orzeskiej na odcinku od ul. Bujakowskiej do ul. Akacjowej</t>
  </si>
  <si>
    <t>2007-2010</t>
  </si>
  <si>
    <t>Budowa wodociągu przy ul. Leśnej na odcinku od komory przy ul. Zamkowej do posesji nr 53 wraz z wodociągiem na osiedlu przy ul. Leśnej (Cyprysowa, Świerkowa)</t>
  </si>
  <si>
    <t>2007-2011</t>
  </si>
  <si>
    <t>85% kosztów kwal. RPO 5.1 lub 75% kosztów kwal. PROW 3.2</t>
  </si>
  <si>
    <t>Budowa wodociągu przy ul. Łąkowej</t>
  </si>
  <si>
    <t>Budowa sieci wodociągowej w rejonie pawilonu handlowego i kościoła</t>
  </si>
  <si>
    <t>Budowa wodociągu przy ul. Klonowej</t>
  </si>
  <si>
    <t>Program ochrony wód i krajobrazu</t>
  </si>
  <si>
    <t>Budowa kanalizacji sanitarnej i deszczowej - zlewnia Ornontowice Płd, podzlewnia K-3 zad. 2</t>
  </si>
  <si>
    <t>2006-2010</t>
  </si>
  <si>
    <t>50% kosztów kwal. WFOŚiGW, 85% kosztów kwal. RPO 5.1 lub 75% kosztów kwal. PROW 3.2</t>
  </si>
  <si>
    <t>Budowa kanalizacji przy ul. Tartacznej</t>
  </si>
  <si>
    <t>75% kosztów kwal. PROW 3.2</t>
  </si>
  <si>
    <t>PBW i realizacja kanalizacji sanitarnej i deszczowej w południowej części Gminy - c.d.</t>
  </si>
  <si>
    <t>2008-2011</t>
  </si>
  <si>
    <t>Program modernizacji oświetlenia ulicznego</t>
  </si>
  <si>
    <t>Budowa oświetlenia ciągu pieszego przy ul. Grabowej</t>
  </si>
  <si>
    <t>85% kosztów kwal. RPO 7.1.2</t>
  </si>
  <si>
    <t>Budowa oświetlenia ciągu pieszego przy ul. Zwycięstwa - etap I - od pn granicy Gminy do skrzyżowania z ul. Chudowską</t>
  </si>
  <si>
    <t>Budowa oświetlenia ciągu pieszego przy ul. Bujakowskiej</t>
  </si>
  <si>
    <t>Budowa drogi lokalnej do Kolonii Solarnia-etap III</t>
  </si>
  <si>
    <t>2009-2011</t>
  </si>
  <si>
    <t>Budowa ul. Kolejowej - etap końcowy</t>
  </si>
  <si>
    <t>2010-2011</t>
  </si>
  <si>
    <t>17.</t>
  </si>
  <si>
    <t>Budowa ulicy równoległej do zabytkowej Alei Dębów</t>
  </si>
  <si>
    <t>18.</t>
  </si>
  <si>
    <t>Połączenie drogi wojewódzkiej 925 z węzłem autostrady A1</t>
  </si>
  <si>
    <t>19.</t>
  </si>
  <si>
    <t>Przebudowa chodnika przy ul. Zwycięstwa, etap I - do ul. Chudowskiej</t>
  </si>
  <si>
    <t>Gmina, Powiat</t>
  </si>
  <si>
    <t>20.</t>
  </si>
  <si>
    <t>Budowa chodnika po wschodniej stronie ul. Zwycięstwa (od ul. Bankowej do ul. Pośredniej)</t>
  </si>
  <si>
    <t>2009-2010</t>
  </si>
  <si>
    <t>21.</t>
  </si>
  <si>
    <t>Układ dróg wraz z infrastrukturą techniczną na terenach inwestycyjnych na przedpolu Kopalni w Ornontowicach</t>
  </si>
  <si>
    <t>85% kosztów kwal. RPO 1.1.3</t>
  </si>
  <si>
    <t>22.</t>
  </si>
  <si>
    <t>Budowa ul. Ogrodowej</t>
  </si>
  <si>
    <t>2006-2008</t>
  </si>
  <si>
    <t>23.</t>
  </si>
  <si>
    <t>Budowa ul. Łąkowej</t>
  </si>
  <si>
    <t>24.</t>
  </si>
  <si>
    <t>Budowa ul. K. Miarki</t>
  </si>
  <si>
    <t>25.</t>
  </si>
  <si>
    <t>Budowa ul. Jarzębinowej</t>
  </si>
  <si>
    <t>26.</t>
  </si>
  <si>
    <t>Budowa drogi dojazdowej - ul. Grabowa (zatoka autobusowa)</t>
  </si>
  <si>
    <t>2005-2009</t>
  </si>
  <si>
    <t>27.</t>
  </si>
  <si>
    <t>Integracja układu dróg lokalnych w Ornontowicach</t>
  </si>
  <si>
    <t>28.</t>
  </si>
  <si>
    <t>Budowa ul. Tartacznej II (sięgacze)</t>
  </si>
  <si>
    <t>29.</t>
  </si>
  <si>
    <t>Budowa parkingu przy ul. Żabik</t>
  </si>
  <si>
    <t>30.</t>
  </si>
  <si>
    <t>Program kształtowania architektury i układu przestrzennego</t>
  </si>
  <si>
    <t>Poprawa warunków zamieszkania, obsługi i wypoczynku mieszkańców</t>
  </si>
  <si>
    <t>Regionalny Obszar Rekreacyjno-Turystyczny - trasy rowerowe drogą do rozwoju turystyki aktywnej w Subregionie Centralnym</t>
  </si>
  <si>
    <t>85% kosztów kwal.
RPO 3.2.2</t>
  </si>
  <si>
    <t>31.</t>
  </si>
  <si>
    <t>Ornontowice przyjazne rowerzystom - system parkingów rowerowych, oznakowania i elementów małej architektury</t>
  </si>
  <si>
    <t>32.</t>
  </si>
  <si>
    <t>Zielona Arka Śląska</t>
  </si>
  <si>
    <t>85% kosztów kwal.
 RPO 3.2.2</t>
  </si>
  <si>
    <t>33.</t>
  </si>
  <si>
    <t>Tereny rekreacyjno-sportowe na osiedlu przy ul. Akacjowej</t>
  </si>
  <si>
    <t>34.</t>
  </si>
  <si>
    <t>Modernizacja boiska o nawierzchni syntetycznej</t>
  </si>
  <si>
    <t>85% kosztów kwal. RPO 8.2</t>
  </si>
  <si>
    <t>35.</t>
  </si>
  <si>
    <t>Ochrona dziedzictwa kulturowego wsi śląskiej Ornontowice - infrastruktura zabytkowego Parku Gminnego</t>
  </si>
  <si>
    <t>85% kosztów kwal. RPO 4.1</t>
  </si>
  <si>
    <t>36.</t>
  </si>
  <si>
    <t>Ochrona dziedzictwa kulturowego wsi śląskiej poprzez budowę Domu Kulutry Wsi Śląskiej w Ornontowicach</t>
  </si>
  <si>
    <t>2009-2012</t>
  </si>
  <si>
    <t>37.</t>
  </si>
  <si>
    <t>Budowa budynku Biblioteki Publicznej</t>
  </si>
  <si>
    <t>85% RPO</t>
  </si>
  <si>
    <t>38.</t>
  </si>
  <si>
    <t>Budowa budynku ZGKiW</t>
  </si>
  <si>
    <t>75% kosztów kwal. PROW 3.3</t>
  </si>
  <si>
    <t>39.</t>
  </si>
  <si>
    <t>Ukształtowanie przestrzeni publicznej - rynek w Ornontowicach</t>
  </si>
  <si>
    <t>40.</t>
  </si>
  <si>
    <t>Pływalnia kryta</t>
  </si>
  <si>
    <t>2005-2011</t>
  </si>
  <si>
    <t>75% PPP lub spółka celowa</t>
  </si>
  <si>
    <t>41.</t>
  </si>
  <si>
    <t>Budowa skate-parku wraz z innowacyjną  ścianką wspinaczkową</t>
  </si>
  <si>
    <t>85% kosztów kwal. RPO 3.2 lub 75% kosztów kwal. PROW 3.2</t>
  </si>
  <si>
    <t>42.</t>
  </si>
  <si>
    <t>Zespół boisk sportowych do piłki nożnej i siatkówki na osiedlu domków przy ul. Leśnej i w północnej części gminy</t>
  </si>
  <si>
    <t>85% kosztów kwal. RPO 9.3</t>
  </si>
  <si>
    <t>43.</t>
  </si>
  <si>
    <t>Zespół boisk sportowych przy ulicy Zamkowej</t>
  </si>
  <si>
    <t>44.</t>
  </si>
  <si>
    <t>Budowa trybun na boisku sportowym</t>
  </si>
  <si>
    <t>45.</t>
  </si>
  <si>
    <t>Program termomodernizacji</t>
  </si>
  <si>
    <t>Właściwe gospodarowanie energią</t>
  </si>
  <si>
    <t>Termomodernizacja Zespołu Szkolno-Przedszkolnego</t>
  </si>
  <si>
    <t>50% kosztów kwal. WFOŚiGW</t>
  </si>
  <si>
    <t>46.</t>
  </si>
  <si>
    <t>Termomodernizacja budynku na boisku sportowym</t>
  </si>
  <si>
    <t>50% kosztów kwal. WFOŚiGW, 85% kosztów kwal. RPO 5.3</t>
  </si>
  <si>
    <t>47.</t>
  </si>
  <si>
    <t>Dokumentacja do przekształcenia insteniejących systemów ogrzewania obiektów użyteczności publicznej w system przyjazny dla środowiska</t>
  </si>
  <si>
    <t>85% kosztów kwal. RPO 5.3</t>
  </si>
  <si>
    <t>48.</t>
  </si>
  <si>
    <t>SilesiaNet - budowa społeczeństwa informacyjnego w Subregionie Centralnym Województwa Śląskiego</t>
  </si>
  <si>
    <t>85% kosztów kwal. RPO 2.1</t>
  </si>
  <si>
    <t>49.</t>
  </si>
  <si>
    <t>Wdrożenie elektronicznych usług publicznych w gminach Powiatu Mikołowskiego</t>
  </si>
  <si>
    <t>85% kosztów kwal. RPO 2.2</t>
  </si>
  <si>
    <t>Uwagi:</t>
  </si>
  <si>
    <t>koszt ogólny wg kosztorysu inwestorskiego</t>
  </si>
  <si>
    <t>koszt poniesiony przez Gminę/udział % Gminy</t>
  </si>
  <si>
    <t>zmiany dokonane w związku z planami aplikowania Gminy o dotacje z funduszy unijnych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</si>
</sst>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34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i/>
      <u val="single"/>
      <sz val="14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2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10"/>
      <name val="Tahoma"/>
      <family val="0"/>
    </font>
    <font>
      <sz val="10"/>
      <name val="Tahoma"/>
      <family val="0"/>
    </font>
    <font>
      <sz val="6"/>
      <name val="Arial"/>
      <family val="2"/>
    </font>
    <font>
      <sz val="7"/>
      <color indexed="10"/>
      <name val="Arial"/>
      <family val="2"/>
    </font>
    <font>
      <sz val="8"/>
      <color indexed="10"/>
      <name val="Arial"/>
      <family val="2"/>
    </font>
    <font>
      <sz val="9"/>
      <color indexed="10"/>
      <name val="Arial"/>
      <family val="2"/>
    </font>
    <font>
      <sz val="6"/>
      <color indexed="10"/>
      <name val="Arial"/>
      <family val="2"/>
    </font>
    <font>
      <b/>
      <sz val="9"/>
      <color indexed="11"/>
      <name val="Arial"/>
      <family val="2"/>
    </font>
    <font>
      <i/>
      <sz val="8"/>
      <color indexed="12"/>
      <name val="Arial"/>
      <family val="2"/>
    </font>
    <font>
      <b/>
      <sz val="6"/>
      <color indexed="11"/>
      <name val="Arial"/>
      <family val="2"/>
    </font>
    <font>
      <sz val="6"/>
      <color indexed="12"/>
      <name val="Arial"/>
      <family val="2"/>
    </font>
    <font>
      <b/>
      <sz val="8"/>
      <color indexed="10"/>
      <name val="Arial"/>
      <family val="2"/>
    </font>
    <font>
      <i/>
      <sz val="6"/>
      <color indexed="12"/>
      <name val="Arial"/>
      <family val="2"/>
    </font>
    <font>
      <b/>
      <sz val="10"/>
      <color indexed="11"/>
      <name val="Arial"/>
      <family val="2"/>
    </font>
    <font>
      <i/>
      <sz val="10"/>
      <color indexed="12"/>
      <name val="Arial"/>
      <family val="2"/>
    </font>
    <font>
      <sz val="10"/>
      <color indexed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7">
    <xf numFmtId="0" fontId="0" fillId="0" borderId="0" xfId="0" applyAlignment="1">
      <alignment/>
    </xf>
    <xf numFmtId="49" fontId="0" fillId="0" borderId="0" xfId="0" applyNumberFormat="1" applyAlignment="1">
      <alignment horizontal="center" vertical="center" wrapText="1"/>
    </xf>
    <xf numFmtId="2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4" fontId="0" fillId="0" borderId="1" xfId="0" applyNumberFormat="1" applyBorder="1" applyAlignment="1">
      <alignment vertical="center" wrapText="1"/>
    </xf>
    <xf numFmtId="4" fontId="0" fillId="0" borderId="0" xfId="0" applyNumberFormat="1" applyAlignment="1">
      <alignment vertical="center" wrapText="1"/>
    </xf>
    <xf numFmtId="0" fontId="2" fillId="0" borderId="0" xfId="0" applyFont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2" fontId="3" fillId="0" borderId="1" xfId="0" applyNumberFormat="1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vertical="center" wrapText="1"/>
    </xf>
    <xf numFmtId="4" fontId="1" fillId="2" borderId="1" xfId="0" applyNumberFormat="1" applyFont="1" applyFill="1" applyBorder="1" applyAlignment="1">
      <alignment vertical="center" wrapText="1"/>
    </xf>
    <xf numFmtId="4" fontId="1" fillId="0" borderId="1" xfId="0" applyNumberFormat="1" applyFont="1" applyBorder="1" applyAlignment="1">
      <alignment vertical="center" wrapText="1"/>
    </xf>
    <xf numFmtId="4" fontId="3" fillId="0" borderId="1" xfId="0" applyNumberFormat="1" applyFont="1" applyBorder="1" applyAlignment="1">
      <alignment vertical="center" wrapText="1"/>
    </xf>
    <xf numFmtId="4" fontId="0" fillId="0" borderId="0" xfId="0" applyNumberFormat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vertical="center" wrapText="1"/>
    </xf>
    <xf numFmtId="4" fontId="1" fillId="0" borderId="5" xfId="0" applyNumberFormat="1" applyFont="1" applyBorder="1" applyAlignment="1">
      <alignment vertical="center" wrapText="1"/>
    </xf>
    <xf numFmtId="2" fontId="0" fillId="0" borderId="1" xfId="0" applyNumberFormat="1" applyBorder="1" applyAlignment="1">
      <alignment horizontal="left" vertical="center" wrapText="1"/>
    </xf>
    <xf numFmtId="2" fontId="0" fillId="0" borderId="6" xfId="0" applyNumberFormat="1" applyBorder="1" applyAlignment="1">
      <alignment vertical="center" wrapText="1"/>
    </xf>
    <xf numFmtId="2" fontId="0" fillId="0" borderId="2" xfId="0" applyNumberFormat="1" applyBorder="1" applyAlignment="1">
      <alignment vertical="center" wrapText="1"/>
    </xf>
    <xf numFmtId="0" fontId="1" fillId="2" borderId="1" xfId="0" applyFont="1" applyFill="1" applyBorder="1" applyAlignment="1">
      <alignment/>
    </xf>
    <xf numFmtId="0" fontId="1" fillId="0" borderId="0" xfId="0" applyFont="1" applyAlignment="1">
      <alignment/>
    </xf>
    <xf numFmtId="4" fontId="1" fillId="2" borderId="1" xfId="0" applyNumberFormat="1" applyFont="1" applyFill="1" applyBorder="1" applyAlignment="1">
      <alignment/>
    </xf>
    <xf numFmtId="0" fontId="6" fillId="0" borderId="0" xfId="0" applyFont="1" applyAlignment="1">
      <alignment/>
    </xf>
    <xf numFmtId="4" fontId="2" fillId="2" borderId="1" xfId="0" applyNumberFormat="1" applyFont="1" applyFill="1" applyBorder="1" applyAlignment="1">
      <alignment/>
    </xf>
    <xf numFmtId="4" fontId="0" fillId="0" borderId="1" xfId="0" applyNumberFormat="1" applyBorder="1" applyAlignment="1">
      <alignment wrapText="1"/>
    </xf>
    <xf numFmtId="4" fontId="1" fillId="0" borderId="7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vertical="center" wrapText="1"/>
    </xf>
    <xf numFmtId="2" fontId="3" fillId="0" borderId="2" xfId="0" applyNumberFormat="1" applyFont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2" fontId="0" fillId="0" borderId="1" xfId="0" applyNumberFormat="1" applyFont="1" applyBorder="1" applyAlignment="1">
      <alignment vertical="center" wrapText="1"/>
    </xf>
    <xf numFmtId="4" fontId="0" fillId="0" borderId="1" xfId="0" applyNumberFormat="1" applyFont="1" applyBorder="1" applyAlignment="1">
      <alignment vertical="center" wrapText="1"/>
    </xf>
    <xf numFmtId="2" fontId="0" fillId="0" borderId="6" xfId="0" applyNumberFormat="1" applyFont="1" applyBorder="1" applyAlignment="1">
      <alignment vertical="center" wrapText="1"/>
    </xf>
    <xf numFmtId="4" fontId="0" fillId="0" borderId="1" xfId="0" applyNumberFormat="1" applyFont="1" applyFill="1" applyBorder="1" applyAlignment="1">
      <alignment vertical="center" wrapText="1"/>
    </xf>
    <xf numFmtId="49" fontId="0" fillId="0" borderId="4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4" fontId="0" fillId="0" borderId="1" xfId="0" applyNumberForma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vertical="center" wrapText="1"/>
    </xf>
    <xf numFmtId="0" fontId="0" fillId="0" borderId="0" xfId="0" applyAlignment="1">
      <alignment horizontal="right"/>
    </xf>
    <xf numFmtId="4" fontId="0" fillId="0" borderId="0" xfId="0" applyNumberFormat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0" fontId="0" fillId="0" borderId="0" xfId="0" applyAlignment="1">
      <alignment horizontal="left"/>
    </xf>
    <xf numFmtId="49" fontId="1" fillId="0" borderId="3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0" fillId="0" borderId="3" xfId="0" applyNumberFormat="1" applyFill="1" applyBorder="1" applyAlignment="1">
      <alignment horizontal="center" vertical="center" wrapText="1"/>
    </xf>
    <xf numFmtId="2" fontId="0" fillId="0" borderId="1" xfId="0" applyNumberForma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49" fontId="0" fillId="0" borderId="8" xfId="0" applyNumberFormat="1" applyFont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0" xfId="0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4" fontId="0" fillId="0" borderId="1" xfId="0" applyNumberFormat="1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4" fontId="1" fillId="2" borderId="1" xfId="0" applyNumberFormat="1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4" fontId="1" fillId="4" borderId="1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 wrapText="1"/>
    </xf>
    <xf numFmtId="4" fontId="3" fillId="4" borderId="1" xfId="0" applyNumberFormat="1" applyFont="1" applyFill="1" applyBorder="1" applyAlignment="1">
      <alignment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vertical="center" wrapText="1"/>
    </xf>
    <xf numFmtId="4" fontId="0" fillId="4" borderId="1" xfId="0" applyNumberFormat="1" applyFont="1" applyFill="1" applyBorder="1" applyAlignment="1">
      <alignment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3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4" fontId="3" fillId="0" borderId="0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vertical="center" wrapText="1"/>
    </xf>
    <xf numFmtId="164" fontId="3" fillId="0" borderId="0" xfId="0" applyNumberFormat="1" applyFont="1" applyBorder="1" applyAlignment="1">
      <alignment vertical="center" wrapText="1"/>
    </xf>
    <xf numFmtId="49" fontId="0" fillId="0" borderId="6" xfId="0" applyNumberFormat="1" applyFont="1" applyBorder="1" applyAlignment="1">
      <alignment horizontal="left" vertical="center" wrapText="1"/>
    </xf>
    <xf numFmtId="4" fontId="0" fillId="0" borderId="0" xfId="0" applyNumberFormat="1" applyFont="1" applyBorder="1" applyAlignment="1">
      <alignment horizontal="center" vertical="center" wrapText="1"/>
    </xf>
    <xf numFmtId="4" fontId="0" fillId="0" borderId="0" xfId="0" applyNumberFormat="1" applyFont="1" applyBorder="1" applyAlignment="1">
      <alignment vertical="center" wrapText="1"/>
    </xf>
    <xf numFmtId="164" fontId="0" fillId="0" borderId="0" xfId="0" applyNumberFormat="1" applyFont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0" fillId="4" borderId="12" xfId="0" applyFont="1" applyFill="1" applyBorder="1" applyAlignment="1">
      <alignment horizontal="center" vertical="center" wrapText="1"/>
    </xf>
    <xf numFmtId="0" fontId="0" fillId="4" borderId="6" xfId="0" applyFont="1" applyFill="1" applyBorder="1" applyAlignment="1">
      <alignment vertical="center" wrapText="1"/>
    </xf>
    <xf numFmtId="0" fontId="0" fillId="0" borderId="8" xfId="0" applyFont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6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4" borderId="1" xfId="0" applyFont="1" applyFill="1" applyBorder="1" applyAlignment="1">
      <alignment vertical="center" wrapText="1"/>
    </xf>
    <xf numFmtId="4" fontId="0" fillId="0" borderId="1" xfId="0" applyNumberFormat="1" applyFont="1" applyFill="1" applyBorder="1" applyAlignment="1">
      <alignment vertical="center" wrapText="1"/>
    </xf>
    <xf numFmtId="0" fontId="0" fillId="4" borderId="1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" fontId="1" fillId="4" borderId="1" xfId="0" applyNumberFormat="1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center" vertical="center" wrapText="1"/>
    </xf>
    <xf numFmtId="4" fontId="11" fillId="4" borderId="1" xfId="0" applyNumberFormat="1" applyFont="1" applyFill="1" applyBorder="1" applyAlignment="1">
      <alignment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vertical="center" wrapText="1"/>
    </xf>
    <xf numFmtId="0" fontId="11" fillId="4" borderId="3" xfId="0" applyFont="1" applyFill="1" applyBorder="1" applyAlignment="1">
      <alignment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0" fontId="6" fillId="4" borderId="3" xfId="0" applyFont="1" applyFill="1" applyBorder="1" applyAlignment="1">
      <alignment vertical="center" wrapText="1"/>
    </xf>
    <xf numFmtId="0" fontId="0" fillId="4" borderId="3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vertical="center" wrapText="1"/>
    </xf>
    <xf numFmtId="0" fontId="0" fillId="4" borderId="8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4" fontId="8" fillId="4" borderId="1" xfId="0" applyNumberFormat="1" applyFont="1" applyFill="1" applyBorder="1" applyAlignment="1">
      <alignment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vertical="center" wrapText="1"/>
    </xf>
    <xf numFmtId="0" fontId="6" fillId="4" borderId="2" xfId="0" applyFont="1" applyFill="1" applyBorder="1" applyAlignment="1">
      <alignment vertical="center" wrapText="1"/>
    </xf>
    <xf numFmtId="0" fontId="0" fillId="4" borderId="9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0" fillId="4" borderId="10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4" fontId="1" fillId="0" borderId="5" xfId="0" applyNumberFormat="1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4" fontId="1" fillId="0" borderId="7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vertical="center" wrapText="1"/>
    </xf>
    <xf numFmtId="49" fontId="0" fillId="0" borderId="0" xfId="0" applyNumberFormat="1" applyBorder="1" applyAlignment="1">
      <alignment horizontal="center" vertical="center" wrapText="1"/>
    </xf>
    <xf numFmtId="2" fontId="0" fillId="0" borderId="8" xfId="0" applyNumberFormat="1" applyBorder="1" applyAlignment="1">
      <alignment vertical="center" wrapText="1"/>
    </xf>
    <xf numFmtId="49" fontId="0" fillId="0" borderId="11" xfId="0" applyNumberFormat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2" fontId="0" fillId="0" borderId="3" xfId="0" applyNumberFormat="1" applyBorder="1" applyAlignment="1">
      <alignment vertical="center" wrapText="1"/>
    </xf>
    <xf numFmtId="4" fontId="0" fillId="0" borderId="3" xfId="0" applyNumberFormat="1" applyBorder="1" applyAlignment="1">
      <alignment vertical="center" wrapText="1"/>
    </xf>
    <xf numFmtId="4" fontId="3" fillId="2" borderId="2" xfId="0" applyNumberFormat="1" applyFont="1" applyFill="1" applyBorder="1" applyAlignment="1">
      <alignment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8" xfId="0" applyNumberFormat="1" applyBorder="1" applyAlignment="1">
      <alignment horizontal="center" vertical="center" wrapText="1"/>
    </xf>
    <xf numFmtId="49" fontId="1" fillId="2" borderId="8" xfId="0" applyNumberFormat="1" applyFont="1" applyFill="1" applyBorder="1" applyAlignment="1">
      <alignment horizontal="center" vertical="center" wrapText="1"/>
    </xf>
    <xf numFmtId="2" fontId="3" fillId="0" borderId="9" xfId="0" applyNumberFormat="1" applyFont="1" applyBorder="1" applyAlignment="1">
      <alignment vertical="center" wrapText="1"/>
    </xf>
    <xf numFmtId="49" fontId="0" fillId="0" borderId="12" xfId="0" applyNumberFormat="1" applyBorder="1" applyAlignment="1">
      <alignment horizontal="center" vertical="center" wrapText="1"/>
    </xf>
    <xf numFmtId="2" fontId="0" fillId="0" borderId="12" xfId="0" applyNumberFormat="1" applyBorder="1" applyAlignment="1">
      <alignment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4" fontId="2" fillId="2" borderId="8" xfId="0" applyNumberFormat="1" applyFont="1" applyFill="1" applyBorder="1" applyAlignment="1">
      <alignment/>
    </xf>
    <xf numFmtId="0" fontId="3" fillId="4" borderId="2" xfId="0" applyFont="1" applyFill="1" applyBorder="1" applyAlignment="1">
      <alignment vertical="center" wrapText="1"/>
    </xf>
    <xf numFmtId="0" fontId="0" fillId="4" borderId="0" xfId="0" applyFont="1" applyFill="1" applyBorder="1" applyAlignment="1">
      <alignment horizontal="center" vertical="center" wrapText="1"/>
    </xf>
    <xf numFmtId="0" fontId="0" fillId="4" borderId="2" xfId="0" applyFont="1" applyFill="1" applyBorder="1" applyAlignment="1">
      <alignment vertical="center" wrapText="1"/>
    </xf>
    <xf numFmtId="0" fontId="0" fillId="4" borderId="8" xfId="0" applyFont="1" applyFill="1" applyBorder="1" applyAlignment="1">
      <alignment vertical="center" wrapText="1"/>
    </xf>
    <xf numFmtId="0" fontId="3" fillId="4" borderId="8" xfId="0" applyFont="1" applyFill="1" applyBorder="1" applyAlignment="1">
      <alignment vertical="center" wrapText="1"/>
    </xf>
    <xf numFmtId="49" fontId="0" fillId="0" borderId="0" xfId="0" applyNumberFormat="1" applyAlignment="1">
      <alignment/>
    </xf>
    <xf numFmtId="49" fontId="6" fillId="0" borderId="0" xfId="0" applyNumberFormat="1" applyFont="1" applyAlignment="1">
      <alignment/>
    </xf>
    <xf numFmtId="49" fontId="12" fillId="3" borderId="2" xfId="0" applyNumberFormat="1" applyFont="1" applyFill="1" applyBorder="1" applyAlignment="1">
      <alignment horizontal="center" vertical="center" wrapText="1"/>
    </xf>
    <xf numFmtId="49" fontId="12" fillId="3" borderId="1" xfId="0" applyNumberFormat="1" applyFont="1" applyFill="1" applyBorder="1" applyAlignment="1">
      <alignment horizontal="center" vertical="center" wrapText="1"/>
    </xf>
    <xf numFmtId="2" fontId="12" fillId="3" borderId="1" xfId="0" applyNumberFormat="1" applyFont="1" applyFill="1" applyBorder="1" applyAlignment="1">
      <alignment horizontal="center" vertical="center" wrapText="1"/>
    </xf>
    <xf numFmtId="4" fontId="12" fillId="3" borderId="1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49" fontId="0" fillId="4" borderId="9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 wrapText="1"/>
    </xf>
    <xf numFmtId="0" fontId="0" fillId="0" borderId="8" xfId="0" applyFont="1" applyFill="1" applyBorder="1" applyAlignment="1">
      <alignment vertical="center" wrapText="1"/>
    </xf>
    <xf numFmtId="4" fontId="0" fillId="4" borderId="1" xfId="0" applyNumberFormat="1" applyFont="1" applyFill="1" applyBorder="1" applyAlignment="1">
      <alignment vertical="center" wrapText="1"/>
    </xf>
    <xf numFmtId="4" fontId="0" fillId="0" borderId="14" xfId="0" applyNumberFormat="1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vertical="center" wrapText="1"/>
    </xf>
    <xf numFmtId="4" fontId="1" fillId="2" borderId="8" xfId="0" applyNumberFormat="1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vertical="center" wrapText="1"/>
    </xf>
    <xf numFmtId="4" fontId="0" fillId="4" borderId="8" xfId="0" applyNumberFormat="1" applyFont="1" applyFill="1" applyBorder="1" applyAlignment="1">
      <alignment vertical="center" wrapText="1"/>
    </xf>
    <xf numFmtId="0" fontId="0" fillId="0" borderId="8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8" xfId="0" applyBorder="1" applyAlignment="1">
      <alignment/>
    </xf>
    <xf numFmtId="0" fontId="0" fillId="0" borderId="6" xfId="0" applyBorder="1" applyAlignment="1">
      <alignment/>
    </xf>
    <xf numFmtId="4" fontId="3" fillId="2" borderId="1" xfId="0" applyNumberFormat="1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8" fillId="4" borderId="6" xfId="0" applyFont="1" applyFill="1" applyBorder="1" applyAlignment="1">
      <alignment horizontal="center" vertical="center" wrapText="1"/>
    </xf>
    <xf numFmtId="4" fontId="0" fillId="4" borderId="2" xfId="0" applyNumberFormat="1" applyFont="1" applyFill="1" applyBorder="1" applyAlignment="1">
      <alignment vertical="center" wrapText="1"/>
    </xf>
    <xf numFmtId="0" fontId="0" fillId="0" borderId="3" xfId="0" applyBorder="1" applyAlignment="1">
      <alignment/>
    </xf>
    <xf numFmtId="0" fontId="1" fillId="4" borderId="15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vertical="center" wrapText="1"/>
    </xf>
    <xf numFmtId="4" fontId="1" fillId="2" borderId="2" xfId="0" applyNumberFormat="1" applyFont="1" applyFill="1" applyBorder="1" applyAlignment="1">
      <alignment/>
    </xf>
    <xf numFmtId="0" fontId="0" fillId="0" borderId="9" xfId="0" applyFont="1" applyFill="1" applyBorder="1" applyAlignment="1">
      <alignment vertical="center" wrapText="1"/>
    </xf>
    <xf numFmtId="4" fontId="1" fillId="0" borderId="13" xfId="0" applyNumberFormat="1" applyFont="1" applyBorder="1" applyAlignment="1">
      <alignment/>
    </xf>
    <xf numFmtId="0" fontId="0" fillId="0" borderId="9" xfId="0" applyFont="1" applyBorder="1" applyAlignment="1">
      <alignment vertical="center" wrapText="1"/>
    </xf>
    <xf numFmtId="4" fontId="0" fillId="0" borderId="2" xfId="0" applyNumberFormat="1" applyFont="1" applyBorder="1" applyAlignment="1">
      <alignment wrapText="1"/>
    </xf>
    <xf numFmtId="0" fontId="0" fillId="0" borderId="12" xfId="0" applyBorder="1" applyAlignment="1">
      <alignment/>
    </xf>
    <xf numFmtId="4" fontId="0" fillId="4" borderId="1" xfId="0" applyNumberFormat="1" applyFont="1" applyFill="1" applyBorder="1" applyAlignment="1">
      <alignment horizontal="right" wrapText="1"/>
    </xf>
    <xf numFmtId="0" fontId="0" fillId="4" borderId="3" xfId="0" applyFont="1" applyFill="1" applyBorder="1" applyAlignment="1">
      <alignment horizontal="center" vertical="center" wrapText="1"/>
    </xf>
    <xf numFmtId="0" fontId="0" fillId="4" borderId="1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vertical="center" wrapText="1"/>
    </xf>
    <xf numFmtId="0" fontId="0" fillId="4" borderId="6" xfId="0" applyFont="1" applyFill="1" applyBorder="1" applyAlignment="1">
      <alignment vertical="center" wrapText="1"/>
    </xf>
    <xf numFmtId="0" fontId="0" fillId="4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49" fontId="4" fillId="3" borderId="1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vertical="center"/>
    </xf>
    <xf numFmtId="49" fontId="0" fillId="0" borderId="1" xfId="0" applyNumberFormat="1" applyBorder="1" applyAlignment="1">
      <alignment horizontal="center" vertical="center"/>
    </xf>
    <xf numFmtId="4" fontId="1" fillId="2" borderId="6" xfId="0" applyNumberFormat="1" applyFont="1" applyFill="1" applyBorder="1" applyAlignment="1">
      <alignment vertical="center"/>
    </xf>
    <xf numFmtId="4" fontId="1" fillId="2" borderId="1" xfId="0" applyNumberFormat="1" applyFont="1" applyFill="1" applyBorder="1" applyAlignment="1">
      <alignment vertical="center"/>
    </xf>
    <xf numFmtId="0" fontId="12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15" fillId="0" borderId="16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left" vertical="center" wrapText="1"/>
    </xf>
    <xf numFmtId="44" fontId="17" fillId="0" borderId="19" xfId="18" applyFont="1" applyFill="1" applyBorder="1" applyAlignment="1">
      <alignment horizontal="center" vertical="center" wrapText="1"/>
    </xf>
    <xf numFmtId="44" fontId="7" fillId="0" borderId="20" xfId="18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left" vertical="center" wrapText="1"/>
    </xf>
    <xf numFmtId="44" fontId="17" fillId="0" borderId="21" xfId="18" applyFont="1" applyFill="1" applyBorder="1" applyAlignment="1">
      <alignment horizontal="center" vertical="center" wrapText="1"/>
    </xf>
    <xf numFmtId="8" fontId="7" fillId="0" borderId="22" xfId="18" applyNumberFormat="1" applyFont="1" applyFill="1" applyBorder="1" applyAlignment="1">
      <alignment horizontal="right" vertical="center" wrapText="1"/>
    </xf>
    <xf numFmtId="0" fontId="16" fillId="0" borderId="8" xfId="0" applyFont="1" applyFill="1" applyBorder="1" applyAlignment="1">
      <alignment horizontal="left" vertical="center" wrapText="1"/>
    </xf>
    <xf numFmtId="44" fontId="17" fillId="0" borderId="8" xfId="18" applyFont="1" applyFill="1" applyBorder="1" applyAlignment="1">
      <alignment horizontal="center" vertical="center" wrapText="1"/>
    </xf>
    <xf numFmtId="44" fontId="7" fillId="0" borderId="23" xfId="18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44" fontId="17" fillId="0" borderId="1" xfId="18" applyFont="1" applyFill="1" applyBorder="1" applyAlignment="1">
      <alignment horizontal="center" vertical="center" wrapText="1"/>
    </xf>
    <xf numFmtId="44" fontId="7" fillId="0" borderId="24" xfId="18" applyFont="1" applyFill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49" fontId="12" fillId="0" borderId="21" xfId="0" applyNumberFormat="1" applyFont="1" applyBorder="1" applyAlignment="1">
      <alignment horizontal="center" vertical="center" wrapText="1"/>
    </xf>
    <xf numFmtId="44" fontId="7" fillId="0" borderId="22" xfId="18" applyFont="1" applyFill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left" vertical="center" wrapText="1"/>
    </xf>
    <xf numFmtId="44" fontId="17" fillId="0" borderId="3" xfId="18" applyFont="1" applyFill="1" applyBorder="1" applyAlignment="1">
      <alignment horizontal="center" vertical="center" wrapText="1"/>
    </xf>
    <xf numFmtId="44" fontId="7" fillId="0" borderId="26" xfId="18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49" fontId="12" fillId="0" borderId="18" xfId="0" applyNumberFormat="1" applyFont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left" vertical="center" wrapText="1"/>
    </xf>
    <xf numFmtId="44" fontId="17" fillId="0" borderId="18" xfId="18" applyFont="1" applyFill="1" applyBorder="1" applyAlignment="1">
      <alignment horizontal="center" vertical="center" wrapText="1"/>
    </xf>
    <xf numFmtId="8" fontId="7" fillId="0" borderId="27" xfId="18" applyNumberFormat="1" applyFont="1" applyFill="1" applyBorder="1" applyAlignment="1">
      <alignment horizontal="right" vertical="center" wrapText="1"/>
    </xf>
    <xf numFmtId="0" fontId="12" fillId="0" borderId="19" xfId="0" applyFont="1" applyBorder="1" applyAlignment="1">
      <alignment horizontal="center" vertical="center" wrapText="1"/>
    </xf>
    <xf numFmtId="8" fontId="7" fillId="0" borderId="20" xfId="18" applyNumberFormat="1" applyFont="1" applyFill="1" applyBorder="1" applyAlignment="1">
      <alignment horizontal="right" vertical="center" wrapText="1"/>
    </xf>
    <xf numFmtId="44" fontId="7" fillId="0" borderId="27" xfId="18" applyFont="1" applyFill="1" applyBorder="1" applyAlignment="1">
      <alignment horizontal="center" vertical="center" wrapText="1"/>
    </xf>
    <xf numFmtId="8" fontId="7" fillId="0" borderId="24" xfId="18" applyNumberFormat="1" applyFont="1" applyFill="1" applyBorder="1" applyAlignment="1">
      <alignment horizontal="right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/>
    </xf>
    <xf numFmtId="0" fontId="15" fillId="0" borderId="0" xfId="0" applyFont="1" applyBorder="1" applyAlignment="1">
      <alignment horizontal="right"/>
    </xf>
    <xf numFmtId="44" fontId="15" fillId="0" borderId="29" xfId="18" applyFont="1" applyFill="1" applyBorder="1" applyAlignment="1">
      <alignment horizontal="center"/>
    </xf>
    <xf numFmtId="44" fontId="12" fillId="0" borderId="30" xfId="18" applyNumberFormat="1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7" fillId="0" borderId="0" xfId="0" applyFont="1" applyBorder="1" applyAlignment="1">
      <alignment wrapText="1"/>
    </xf>
    <xf numFmtId="0" fontId="1" fillId="0" borderId="31" xfId="0" applyFont="1" applyBorder="1" applyAlignment="1">
      <alignment horizontal="centerContinuous" vertical="center" wrapText="1"/>
    </xf>
    <xf numFmtId="0" fontId="8" fillId="0" borderId="31" xfId="0" applyFont="1" applyBorder="1" applyAlignment="1">
      <alignment horizontal="centerContinuous" wrapText="1"/>
    </xf>
    <xf numFmtId="0" fontId="15" fillId="0" borderId="32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/>
    </xf>
    <xf numFmtId="0" fontId="15" fillId="0" borderId="34" xfId="0" applyFont="1" applyFill="1" applyBorder="1" applyAlignment="1">
      <alignment horizontal="center" vertical="center" wrapText="1"/>
    </xf>
    <xf numFmtId="0" fontId="16" fillId="0" borderId="34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center" vertical="center" wrapText="1"/>
    </xf>
    <xf numFmtId="44" fontId="17" fillId="0" borderId="34" xfId="18" applyFont="1" applyFill="1" applyBorder="1" applyAlignment="1">
      <alignment horizontal="center" vertical="center" wrapText="1"/>
    </xf>
    <xf numFmtId="44" fontId="7" fillId="0" borderId="34" xfId="18" applyFont="1" applyFill="1" applyBorder="1" applyAlignment="1">
      <alignment horizontal="center" vertical="center" wrapText="1"/>
    </xf>
    <xf numFmtId="44" fontId="20" fillId="0" borderId="34" xfId="18" applyFont="1" applyFill="1" applyBorder="1" applyAlignment="1">
      <alignment horizontal="center" vertical="center" wrapText="1"/>
    </xf>
    <xf numFmtId="44" fontId="20" fillId="0" borderId="34" xfId="18" applyFont="1" applyFill="1" applyBorder="1" applyAlignment="1">
      <alignment horizontal="center" vertical="center"/>
    </xf>
    <xf numFmtId="0" fontId="21" fillId="0" borderId="34" xfId="0" applyFont="1" applyFill="1" applyBorder="1" applyAlignment="1">
      <alignment horizontal="left" vertical="center" wrapText="1"/>
    </xf>
    <xf numFmtId="0" fontId="22" fillId="0" borderId="34" xfId="0" applyFont="1" applyFill="1" applyBorder="1" applyAlignment="1">
      <alignment horizontal="center" vertical="center" wrapText="1"/>
    </xf>
    <xf numFmtId="44" fontId="23" fillId="0" borderId="34" xfId="18" applyFont="1" applyFill="1" applyBorder="1" applyAlignment="1">
      <alignment horizontal="center" vertical="center" wrapText="1"/>
    </xf>
    <xf numFmtId="44" fontId="24" fillId="0" borderId="34" xfId="18" applyFont="1" applyFill="1" applyBorder="1" applyAlignment="1">
      <alignment horizontal="center" vertical="center" wrapText="1"/>
    </xf>
    <xf numFmtId="44" fontId="24" fillId="0" borderId="34" xfId="18" applyFont="1" applyFill="1" applyBorder="1" applyAlignment="1">
      <alignment horizontal="center" vertical="center"/>
    </xf>
    <xf numFmtId="0" fontId="16" fillId="0" borderId="35" xfId="0" applyFont="1" applyFill="1" applyBorder="1" applyAlignment="1">
      <alignment horizontal="left" vertical="center" wrapText="1"/>
    </xf>
    <xf numFmtId="0" fontId="12" fillId="0" borderId="36" xfId="0" applyFont="1" applyFill="1" applyBorder="1" applyAlignment="1">
      <alignment horizontal="center" vertical="center" wrapText="1"/>
    </xf>
    <xf numFmtId="0" fontId="12" fillId="0" borderId="37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44" fontId="17" fillId="0" borderId="35" xfId="18" applyFont="1" applyFill="1" applyBorder="1" applyAlignment="1">
      <alignment horizontal="center" vertical="center" wrapText="1"/>
    </xf>
    <xf numFmtId="44" fontId="7" fillId="0" borderId="35" xfId="18" applyFont="1" applyFill="1" applyBorder="1" applyAlignment="1">
      <alignment horizontal="center" vertical="center" wrapText="1"/>
    </xf>
    <xf numFmtId="44" fontId="20" fillId="0" borderId="35" xfId="18" applyFont="1" applyFill="1" applyBorder="1" applyAlignment="1">
      <alignment horizontal="center" vertical="center" wrapText="1"/>
    </xf>
    <xf numFmtId="44" fontId="20" fillId="0" borderId="35" xfId="18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top" wrapText="1"/>
    </xf>
    <xf numFmtId="0" fontId="16" fillId="0" borderId="16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center" vertical="center" wrapText="1"/>
    </xf>
    <xf numFmtId="44" fontId="25" fillId="0" borderId="16" xfId="18" applyFont="1" applyFill="1" applyBorder="1" applyAlignment="1">
      <alignment horizontal="center" vertical="center" wrapText="1"/>
    </xf>
    <xf numFmtId="44" fontId="26" fillId="0" borderId="16" xfId="18" applyFont="1" applyFill="1" applyBorder="1" applyAlignment="1">
      <alignment horizontal="center" vertical="center" wrapText="1"/>
    </xf>
    <xf numFmtId="44" fontId="27" fillId="0" borderId="16" xfId="18" applyFont="1" applyFill="1" applyBorder="1" applyAlignment="1">
      <alignment horizontal="center" vertical="center"/>
    </xf>
    <xf numFmtId="44" fontId="20" fillId="0" borderId="16" xfId="18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top" wrapText="1"/>
    </xf>
    <xf numFmtId="44" fontId="25" fillId="0" borderId="34" xfId="18" applyFont="1" applyFill="1" applyBorder="1" applyAlignment="1">
      <alignment horizontal="center" vertical="center" wrapText="1"/>
    </xf>
    <xf numFmtId="44" fontId="28" fillId="0" borderId="34" xfId="18" applyFont="1" applyFill="1" applyBorder="1" applyAlignment="1">
      <alignment horizontal="center" vertical="center"/>
    </xf>
    <xf numFmtId="44" fontId="27" fillId="0" borderId="34" xfId="18" applyFont="1" applyFill="1" applyBorder="1" applyAlignment="1">
      <alignment horizontal="center" vertical="center"/>
    </xf>
    <xf numFmtId="0" fontId="16" fillId="0" borderId="16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center" vertical="center" wrapText="1"/>
    </xf>
    <xf numFmtId="44" fontId="17" fillId="0" borderId="16" xfId="18" applyFont="1" applyFill="1" applyBorder="1" applyAlignment="1">
      <alignment horizontal="center" vertical="center" wrapText="1"/>
    </xf>
    <xf numFmtId="44" fontId="7" fillId="0" borderId="16" xfId="18" applyFont="1" applyFill="1" applyBorder="1" applyAlignment="1">
      <alignment horizontal="center" vertical="center" wrapText="1"/>
    </xf>
    <xf numFmtId="44" fontId="20" fillId="0" borderId="16" xfId="18" applyFont="1" applyFill="1" applyBorder="1" applyAlignment="1">
      <alignment horizontal="center" vertical="center" wrapText="1"/>
    </xf>
    <xf numFmtId="0" fontId="21" fillId="0" borderId="34" xfId="0" applyFont="1" applyBorder="1" applyAlignment="1">
      <alignment horizontal="left" vertical="center" wrapText="1"/>
    </xf>
    <xf numFmtId="0" fontId="22" fillId="0" borderId="34" xfId="0" applyFont="1" applyBorder="1" applyAlignment="1">
      <alignment horizontal="center" vertical="center" wrapText="1"/>
    </xf>
    <xf numFmtId="0" fontId="21" fillId="0" borderId="35" xfId="0" applyFont="1" applyBorder="1" applyAlignment="1">
      <alignment horizontal="left" vertical="center" wrapText="1"/>
    </xf>
    <xf numFmtId="0" fontId="22" fillId="0" borderId="35" xfId="0" applyFont="1" applyBorder="1" applyAlignment="1">
      <alignment horizontal="center" vertical="center" wrapText="1"/>
    </xf>
    <xf numFmtId="44" fontId="23" fillId="0" borderId="35" xfId="18" applyFont="1" applyFill="1" applyBorder="1" applyAlignment="1">
      <alignment horizontal="center" vertical="center" wrapText="1"/>
    </xf>
    <xf numFmtId="44" fontId="24" fillId="0" borderId="35" xfId="18" applyFont="1" applyFill="1" applyBorder="1" applyAlignment="1">
      <alignment horizontal="center" vertical="center" wrapText="1"/>
    </xf>
    <xf numFmtId="44" fontId="24" fillId="0" borderId="35" xfId="18" applyFont="1" applyFill="1" applyBorder="1" applyAlignment="1">
      <alignment horizontal="center" vertical="center"/>
    </xf>
    <xf numFmtId="0" fontId="29" fillId="0" borderId="34" xfId="0" applyFont="1" applyBorder="1" applyAlignment="1">
      <alignment horizontal="center" vertical="top" wrapText="1"/>
    </xf>
    <xf numFmtId="44" fontId="22" fillId="0" borderId="34" xfId="18" applyFont="1" applyFill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top" wrapText="1"/>
    </xf>
    <xf numFmtId="0" fontId="16" fillId="0" borderId="34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center" vertical="center" wrapText="1"/>
    </xf>
    <xf numFmtId="44" fontId="7" fillId="0" borderId="34" xfId="18" applyFont="1" applyFill="1" applyBorder="1" applyAlignment="1">
      <alignment horizontal="center" vertical="center" wrapText="1"/>
    </xf>
    <xf numFmtId="44" fontId="20" fillId="0" borderId="34" xfId="18" applyFont="1" applyFill="1" applyBorder="1" applyAlignment="1">
      <alignment horizontal="center" vertical="center"/>
    </xf>
    <xf numFmtId="0" fontId="29" fillId="0" borderId="34" xfId="0" applyFont="1" applyFill="1" applyBorder="1" applyAlignment="1">
      <alignment horizontal="center" vertical="top" wrapText="1"/>
    </xf>
    <xf numFmtId="0" fontId="16" fillId="0" borderId="34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top" wrapText="1"/>
    </xf>
    <xf numFmtId="0" fontId="16" fillId="0" borderId="35" xfId="0" applyFont="1" applyBorder="1" applyAlignment="1">
      <alignment horizontal="left" vertical="center" wrapText="1"/>
    </xf>
    <xf numFmtId="0" fontId="7" fillId="0" borderId="35" xfId="0" applyFont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top" wrapText="1"/>
    </xf>
    <xf numFmtId="0" fontId="21" fillId="0" borderId="16" xfId="0" applyFont="1" applyBorder="1" applyAlignment="1">
      <alignment horizontal="left" vertical="center" wrapText="1"/>
    </xf>
    <xf numFmtId="0" fontId="22" fillId="0" borderId="16" xfId="0" applyFont="1" applyBorder="1" applyAlignment="1">
      <alignment horizontal="center" vertical="center" wrapText="1"/>
    </xf>
    <xf numFmtId="44" fontId="23" fillId="0" borderId="16" xfId="18" applyFont="1" applyFill="1" applyBorder="1" applyAlignment="1">
      <alignment horizontal="center" vertical="center" wrapText="1"/>
    </xf>
    <xf numFmtId="44" fontId="22" fillId="0" borderId="16" xfId="18" applyFont="1" applyFill="1" applyBorder="1" applyAlignment="1">
      <alignment horizontal="center" vertical="center" wrapText="1"/>
    </xf>
    <xf numFmtId="44" fontId="24" fillId="0" borderId="16" xfId="18" applyFont="1" applyFill="1" applyBorder="1" applyAlignment="1">
      <alignment horizontal="center" vertical="center" wrapText="1"/>
    </xf>
    <xf numFmtId="44" fontId="24" fillId="0" borderId="16" xfId="18" applyFont="1" applyFill="1" applyBorder="1" applyAlignment="1">
      <alignment horizontal="center" vertical="center"/>
    </xf>
    <xf numFmtId="44" fontId="26" fillId="0" borderId="34" xfId="18" applyFont="1" applyFill="1" applyBorder="1" applyAlignment="1">
      <alignment horizontal="center" vertical="center" wrapText="1"/>
    </xf>
    <xf numFmtId="44" fontId="30" fillId="0" borderId="34" xfId="18" applyFont="1" applyFill="1" applyBorder="1" applyAlignment="1">
      <alignment horizontal="center" vertical="center" wrapText="1"/>
    </xf>
    <xf numFmtId="44" fontId="30" fillId="0" borderId="34" xfId="18" applyFont="1" applyFill="1" applyBorder="1" applyAlignment="1">
      <alignment horizontal="center" vertical="center"/>
    </xf>
    <xf numFmtId="0" fontId="29" fillId="0" borderId="38" xfId="0" applyFont="1" applyFill="1" applyBorder="1" applyAlignment="1">
      <alignment horizontal="center" vertical="top" wrapText="1"/>
    </xf>
    <xf numFmtId="0" fontId="21" fillId="0" borderId="39" xfId="0" applyFont="1" applyBorder="1" applyAlignment="1">
      <alignment horizontal="left" vertical="center" wrapText="1"/>
    </xf>
    <xf numFmtId="0" fontId="22" fillId="0" borderId="39" xfId="0" applyFont="1" applyBorder="1" applyAlignment="1">
      <alignment horizontal="center" vertical="center" wrapText="1"/>
    </xf>
    <xf numFmtId="44" fontId="23" fillId="0" borderId="39" xfId="18" applyFont="1" applyFill="1" applyBorder="1" applyAlignment="1">
      <alignment horizontal="center" vertical="center" wrapText="1"/>
    </xf>
    <xf numFmtId="44" fontId="24" fillId="0" borderId="39" xfId="18" applyFont="1" applyFill="1" applyBorder="1" applyAlignment="1">
      <alignment horizontal="center" vertical="center" wrapText="1"/>
    </xf>
    <xf numFmtId="44" fontId="24" fillId="0" borderId="39" xfId="18" applyFont="1" applyFill="1" applyBorder="1" applyAlignment="1">
      <alignment horizontal="center" vertical="center"/>
    </xf>
    <xf numFmtId="0" fontId="29" fillId="0" borderId="35" xfId="0" applyFont="1" applyFill="1" applyBorder="1" applyAlignment="1">
      <alignment horizontal="center" vertical="top" wrapText="1"/>
    </xf>
    <xf numFmtId="0" fontId="21" fillId="0" borderId="35" xfId="0" applyFont="1" applyFill="1" applyBorder="1" applyAlignment="1">
      <alignment horizontal="left" vertical="center" wrapText="1"/>
    </xf>
    <xf numFmtId="0" fontId="22" fillId="0" borderId="35" xfId="0" applyFont="1" applyFill="1" applyBorder="1" applyAlignment="1">
      <alignment horizontal="center" vertical="center" wrapText="1"/>
    </xf>
    <xf numFmtId="8" fontId="23" fillId="0" borderId="34" xfId="18" applyNumberFormat="1" applyFont="1" applyFill="1" applyBorder="1" applyAlignment="1">
      <alignment horizontal="right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8" fontId="23" fillId="0" borderId="35" xfId="18" applyNumberFormat="1" applyFont="1" applyFill="1" applyBorder="1" applyAlignment="1">
      <alignment horizontal="right" vertical="center" wrapText="1"/>
    </xf>
    <xf numFmtId="44" fontId="22" fillId="0" borderId="35" xfId="18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right"/>
    </xf>
    <xf numFmtId="44" fontId="12" fillId="0" borderId="40" xfId="18" applyFont="1" applyFill="1" applyBorder="1" applyAlignment="1">
      <alignment horizontal="center"/>
    </xf>
    <xf numFmtId="44" fontId="7" fillId="0" borderId="30" xfId="18" applyFont="1" applyFill="1" applyBorder="1" applyAlignment="1">
      <alignment horizontal="center"/>
    </xf>
    <xf numFmtId="44" fontId="20" fillId="0" borderId="31" xfId="18" applyFont="1" applyFill="1" applyBorder="1" applyAlignment="1">
      <alignment horizontal="center"/>
    </xf>
    <xf numFmtId="44" fontId="20" fillId="0" borderId="40" xfId="18" applyFont="1" applyFill="1" applyBorder="1" applyAlignment="1">
      <alignment horizontal="center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21" xfId="0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35" xfId="0" applyFont="1" applyFill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0" fillId="0" borderId="3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" fontId="0" fillId="0" borderId="2" xfId="0" applyNumberFormat="1" applyBorder="1" applyAlignment="1">
      <alignment horizontal="right" vertical="center" wrapText="1"/>
    </xf>
    <xf numFmtId="4" fontId="0" fillId="0" borderId="8" xfId="0" applyNumberFormat="1" applyBorder="1" applyAlignment="1">
      <alignment horizontal="right" vertical="center" wrapText="1"/>
    </xf>
    <xf numFmtId="4" fontId="0" fillId="0" borderId="9" xfId="0" applyNumberFormat="1" applyBorder="1" applyAlignment="1">
      <alignment horizontal="right" vertical="center" wrapText="1"/>
    </xf>
    <xf numFmtId="4" fontId="0" fillId="0" borderId="12" xfId="0" applyNumberFormat="1" applyBorder="1" applyAlignment="1">
      <alignment horizontal="right" vertical="center" wrapText="1"/>
    </xf>
    <xf numFmtId="4" fontId="0" fillId="4" borderId="2" xfId="0" applyNumberFormat="1" applyFont="1" applyFill="1" applyBorder="1" applyAlignment="1">
      <alignment horizontal="right" vertical="center" wrapText="1"/>
    </xf>
    <xf numFmtId="4" fontId="0" fillId="4" borderId="8" xfId="0" applyNumberFormat="1" applyFont="1" applyFill="1" applyBorder="1" applyAlignment="1">
      <alignment horizontal="right" vertical="center" wrapText="1"/>
    </xf>
    <xf numFmtId="4" fontId="0" fillId="4" borderId="9" xfId="0" applyNumberFormat="1" applyFont="1" applyFill="1" applyBorder="1" applyAlignment="1">
      <alignment horizontal="right" vertical="center" wrapText="1"/>
    </xf>
    <xf numFmtId="4" fontId="0" fillId="4" borderId="12" xfId="0" applyNumberFormat="1" applyFont="1" applyFill="1" applyBorder="1" applyAlignment="1">
      <alignment horizontal="right" vertical="center" wrapText="1"/>
    </xf>
    <xf numFmtId="0" fontId="1" fillId="2" borderId="14" xfId="0" applyFont="1" applyFill="1" applyBorder="1" applyAlignment="1">
      <alignment horizontal="center"/>
    </xf>
    <xf numFmtId="0" fontId="1" fillId="2" borderId="43" xfId="0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0" applyFont="1" applyBorder="1" applyAlignment="1">
      <alignment horizontal="left" vertical="center" wrapText="1"/>
    </xf>
    <xf numFmtId="49" fontId="12" fillId="0" borderId="19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center" vertical="center" wrapText="1"/>
    </xf>
    <xf numFmtId="44" fontId="12" fillId="0" borderId="44" xfId="18" applyFont="1" applyBorder="1" applyAlignment="1">
      <alignment horizontal="center" vertical="center" wrapText="1"/>
    </xf>
    <xf numFmtId="44" fontId="12" fillId="0" borderId="45" xfId="18" applyFont="1" applyBorder="1" applyAlignment="1">
      <alignment horizontal="center" vertical="center" wrapText="1"/>
    </xf>
    <xf numFmtId="44" fontId="12" fillId="0" borderId="37" xfId="18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49" fontId="12" fillId="0" borderId="8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 wrapText="1"/>
    </xf>
    <xf numFmtId="0" fontId="12" fillId="0" borderId="4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 wrapText="1"/>
    </xf>
    <xf numFmtId="0" fontId="15" fillId="0" borderId="40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44" fontId="17" fillId="0" borderId="1" xfId="18" applyFont="1" applyFill="1" applyBorder="1" applyAlignment="1">
      <alignment horizontal="center" vertical="center" wrapText="1"/>
    </xf>
    <xf numFmtId="44" fontId="7" fillId="0" borderId="24" xfId="18" applyFont="1" applyFill="1" applyBorder="1" applyAlignment="1">
      <alignment horizontal="center" vertical="center" wrapText="1"/>
    </xf>
    <xf numFmtId="0" fontId="15" fillId="0" borderId="49" xfId="0" applyFont="1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15" fillId="0" borderId="50" xfId="0" applyFont="1" applyFill="1" applyBorder="1" applyAlignment="1">
      <alignment horizontal="center" vertical="center"/>
    </xf>
    <xf numFmtId="0" fontId="15" fillId="0" borderId="51" xfId="0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horizontal="center" vertical="top" wrapText="1"/>
    </xf>
    <xf numFmtId="0" fontId="0" fillId="0" borderId="38" xfId="0" applyBorder="1" applyAlignment="1">
      <alignment horizontal="center" vertical="top" wrapText="1"/>
    </xf>
    <xf numFmtId="0" fontId="0" fillId="0" borderId="40" xfId="0" applyBorder="1" applyAlignment="1">
      <alignment horizontal="center" vertical="top" wrapText="1"/>
    </xf>
    <xf numFmtId="0" fontId="12" fillId="0" borderId="40" xfId="0" applyFont="1" applyFill="1" applyBorder="1" applyAlignment="1">
      <alignment horizontal="center" vertical="top" wrapText="1"/>
    </xf>
    <xf numFmtId="49" fontId="12" fillId="0" borderId="34" xfId="0" applyNumberFormat="1" applyFont="1" applyFill="1" applyBorder="1" applyAlignment="1">
      <alignment horizontal="center" vertical="top" wrapText="1"/>
    </xf>
    <xf numFmtId="49" fontId="0" fillId="0" borderId="34" xfId="0" applyNumberFormat="1" applyBorder="1" applyAlignment="1">
      <alignment horizontal="center" vertical="top" wrapText="1"/>
    </xf>
    <xf numFmtId="49" fontId="0" fillId="0" borderId="35" xfId="0" applyNumberFormat="1" applyBorder="1" applyAlignment="1">
      <alignment horizontal="center" vertical="top" wrapText="1"/>
    </xf>
    <xf numFmtId="0" fontId="12" fillId="0" borderId="32" xfId="0" applyFont="1" applyFill="1" applyBorder="1" applyAlignment="1">
      <alignment horizontal="center" vertical="top" wrapText="1"/>
    </xf>
    <xf numFmtId="0" fontId="12" fillId="0" borderId="16" xfId="0" applyFont="1" applyFill="1" applyBorder="1" applyAlignment="1">
      <alignment horizontal="center" vertical="top" wrapText="1"/>
    </xf>
    <xf numFmtId="0" fontId="12" fillId="0" borderId="34" xfId="0" applyFont="1" applyFill="1" applyBorder="1" applyAlignment="1">
      <alignment horizontal="center" vertical="top" wrapText="1"/>
    </xf>
    <xf numFmtId="49" fontId="12" fillId="0" borderId="16" xfId="0" applyNumberFormat="1" applyFont="1" applyFill="1" applyBorder="1" applyAlignment="1">
      <alignment horizontal="center" vertical="top" wrapText="1"/>
    </xf>
    <xf numFmtId="0" fontId="0" fillId="0" borderId="34" xfId="0" applyBorder="1" applyAlignment="1">
      <alignment horizontal="center" vertical="top" wrapText="1"/>
    </xf>
    <xf numFmtId="0" fontId="0" fillId="0" borderId="35" xfId="0" applyBorder="1" applyAlignment="1">
      <alignment horizontal="center" vertical="top" wrapText="1"/>
    </xf>
    <xf numFmtId="0" fontId="12" fillId="0" borderId="35" xfId="0" applyFont="1" applyFill="1" applyBorder="1" applyAlignment="1">
      <alignment horizontal="center" vertical="top" wrapText="1"/>
    </xf>
    <xf numFmtId="0" fontId="7" fillId="0" borderId="34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MACHUL~1\USTAWI~1\Temp\bud&#380;et%20na%202008%20wydatk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ydatki do rozdziału"/>
      <sheetName val="wydatki do działu"/>
      <sheetName val="WYDATKI ZLECONE"/>
      <sheetName val="WYDATKI ZLECONE 852"/>
      <sheetName val="WYDATKI ZLECONE 754"/>
      <sheetName val="gfośIgw"/>
      <sheetName val="wydatki majatkowe"/>
      <sheetName val="WYKAZ DOTACJI "/>
      <sheetName val="pozyczki"/>
    </sheetNames>
    <sheetDataSet>
      <sheetData sheetId="0">
        <row r="17">
          <cell r="D17">
            <v>783000</v>
          </cell>
        </row>
        <row r="24">
          <cell r="D24">
            <v>789160</v>
          </cell>
        </row>
        <row r="44">
          <cell r="D44">
            <v>987201</v>
          </cell>
        </row>
        <row r="49">
          <cell r="D49">
            <v>35000</v>
          </cell>
        </row>
        <row r="60">
          <cell r="D60">
            <v>1032776</v>
          </cell>
        </row>
        <row r="73">
          <cell r="D73">
            <v>516599</v>
          </cell>
        </row>
        <row r="97">
          <cell r="D97">
            <v>3190480</v>
          </cell>
        </row>
        <row r="104">
          <cell r="D104">
            <v>2500</v>
          </cell>
        </row>
        <row r="130">
          <cell r="D130">
            <v>324582</v>
          </cell>
        </row>
        <row r="135">
          <cell r="D135">
            <v>5300</v>
          </cell>
        </row>
        <row r="142">
          <cell r="D142">
            <v>200000</v>
          </cell>
        </row>
        <row r="150">
          <cell r="D150">
            <v>137398</v>
          </cell>
        </row>
        <row r="183">
          <cell r="D183">
            <v>5358982</v>
          </cell>
        </row>
        <row r="202">
          <cell r="D202">
            <v>113850</v>
          </cell>
        </row>
        <row r="231">
          <cell r="D231">
            <v>1367169</v>
          </cell>
        </row>
        <row r="236">
          <cell r="D236">
            <v>10000</v>
          </cell>
        </row>
        <row r="255">
          <cell r="D255">
            <v>911200</v>
          </cell>
        </row>
        <row r="266">
          <cell r="D266">
            <v>466000</v>
          </cell>
        </row>
        <row r="280">
          <cell r="D280">
            <v>356000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.v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2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5"/>
  <sheetViews>
    <sheetView workbookViewId="0" topLeftCell="A28">
      <selection activeCell="B18" sqref="B18"/>
    </sheetView>
  </sheetViews>
  <sheetFormatPr defaultColWidth="9.140625" defaultRowHeight="12.75"/>
  <cols>
    <col min="1" max="1" width="9.140625" style="1" customWidth="1"/>
    <col min="2" max="2" width="58.140625" style="2" customWidth="1"/>
    <col min="3" max="3" width="19.140625" style="6" customWidth="1"/>
    <col min="4" max="16384" width="9.140625" style="3" customWidth="1"/>
  </cols>
  <sheetData>
    <row r="1" ht="12.75">
      <c r="C1" s="56" t="s">
        <v>27</v>
      </c>
    </row>
    <row r="2" spans="1:3" s="7" customFormat="1" ht="34.5" customHeight="1">
      <c r="A2" s="473" t="s">
        <v>37</v>
      </c>
      <c r="B2" s="473"/>
      <c r="C2" s="473"/>
    </row>
    <row r="3" spans="1:3" s="7" customFormat="1" ht="23.25" customHeight="1">
      <c r="A3" s="24"/>
      <c r="B3" s="24"/>
      <c r="C3" s="24"/>
    </row>
    <row r="5" spans="1:3" s="22" customFormat="1" ht="27.75" customHeight="1">
      <c r="A5" s="19" t="s">
        <v>0</v>
      </c>
      <c r="B5" s="20" t="s">
        <v>1</v>
      </c>
      <c r="C5" s="21" t="s">
        <v>2</v>
      </c>
    </row>
    <row r="6" spans="1:3" s="9" customFormat="1" ht="31.5">
      <c r="A6" s="23">
        <v>400</v>
      </c>
      <c r="B6" s="8" t="s">
        <v>3</v>
      </c>
      <c r="C6" s="15"/>
    </row>
    <row r="7" spans="1:3" s="9" customFormat="1" ht="15.75">
      <c r="A7" s="59"/>
      <c r="B7" s="60" t="s">
        <v>35</v>
      </c>
      <c r="C7" s="15"/>
    </row>
    <row r="8" spans="1:3" s="11" customFormat="1" ht="15" customHeight="1">
      <c r="A8" s="26"/>
      <c r="B8" s="46" t="s">
        <v>82</v>
      </c>
      <c r="C8" s="16"/>
    </row>
    <row r="9" spans="1:3" s="18" customFormat="1" ht="15.75">
      <c r="A9" s="12"/>
      <c r="B9" s="13"/>
      <c r="C9" s="14">
        <v>1385195</v>
      </c>
    </row>
    <row r="10" spans="1:3" s="9" customFormat="1" ht="15.75">
      <c r="A10" s="23">
        <v>700</v>
      </c>
      <c r="B10" s="8" t="s">
        <v>4</v>
      </c>
      <c r="C10" s="15"/>
    </row>
    <row r="11" spans="1:3" s="9" customFormat="1" ht="15.75">
      <c r="A11" s="61"/>
      <c r="B11" s="60" t="s">
        <v>35</v>
      </c>
      <c r="C11" s="15"/>
    </row>
    <row r="12" spans="1:3" s="11" customFormat="1" ht="12.75">
      <c r="A12" s="27"/>
      <c r="B12" s="46" t="s">
        <v>81</v>
      </c>
      <c r="C12" s="16"/>
    </row>
    <row r="13" spans="1:3" ht="12.75">
      <c r="A13" s="28"/>
      <c r="B13" s="32" t="s">
        <v>38</v>
      </c>
      <c r="C13" s="5"/>
    </row>
    <row r="14" spans="1:3" ht="12.75">
      <c r="A14" s="28"/>
      <c r="B14" s="60" t="s">
        <v>36</v>
      </c>
      <c r="C14" s="5"/>
    </row>
    <row r="15" spans="1:3" ht="12.75">
      <c r="A15" s="28"/>
      <c r="B15" s="4" t="s">
        <v>20</v>
      </c>
      <c r="C15" s="5"/>
    </row>
    <row r="16" spans="1:3" ht="15.75">
      <c r="A16" s="12"/>
      <c r="B16" s="13"/>
      <c r="C16" s="14">
        <v>1014000</v>
      </c>
    </row>
    <row r="17" spans="1:3" s="9" customFormat="1" ht="15.75">
      <c r="A17" s="23">
        <v>750</v>
      </c>
      <c r="B17" s="8" t="s">
        <v>5</v>
      </c>
      <c r="C17" s="15"/>
    </row>
    <row r="18" spans="1:3" s="9" customFormat="1" ht="15.75">
      <c r="A18" s="61"/>
      <c r="B18" s="60" t="s">
        <v>35</v>
      </c>
      <c r="C18" s="15"/>
    </row>
    <row r="19" spans="1:3" s="11" customFormat="1" ht="12.75">
      <c r="A19" s="26"/>
      <c r="B19" s="46" t="s">
        <v>39</v>
      </c>
      <c r="C19" s="47"/>
    </row>
    <row r="20" spans="1:3" ht="12.75">
      <c r="A20" s="25"/>
      <c r="B20" s="46" t="s">
        <v>40</v>
      </c>
      <c r="C20" s="47"/>
    </row>
    <row r="21" spans="1:3" ht="12.75">
      <c r="A21" s="25"/>
      <c r="B21" s="46" t="s">
        <v>41</v>
      </c>
      <c r="C21" s="49"/>
    </row>
    <row r="22" spans="1:3" ht="15.75">
      <c r="A22" s="12"/>
      <c r="B22" s="13"/>
      <c r="C22" s="14">
        <v>225091</v>
      </c>
    </row>
    <row r="23" spans="1:3" s="9" customFormat="1" ht="31.5">
      <c r="A23" s="23">
        <v>751</v>
      </c>
      <c r="B23" s="8" t="s">
        <v>6</v>
      </c>
      <c r="C23" s="15"/>
    </row>
    <row r="24" spans="1:3" s="9" customFormat="1" ht="15.75">
      <c r="A24" s="61"/>
      <c r="B24" s="60" t="s">
        <v>35</v>
      </c>
      <c r="C24" s="15"/>
    </row>
    <row r="25" spans="1:3" ht="12.75">
      <c r="A25" s="28"/>
      <c r="B25" s="4" t="s">
        <v>42</v>
      </c>
      <c r="C25" s="5"/>
    </row>
    <row r="26" spans="1:3" ht="15.75">
      <c r="A26" s="12"/>
      <c r="B26" s="13"/>
      <c r="C26" s="14">
        <v>2500</v>
      </c>
    </row>
    <row r="27" spans="1:3" s="9" customFormat="1" ht="31.5">
      <c r="A27" s="23">
        <v>754</v>
      </c>
      <c r="B27" s="8" t="s">
        <v>7</v>
      </c>
      <c r="C27" s="15"/>
    </row>
    <row r="28" spans="1:3" s="9" customFormat="1" ht="15.75">
      <c r="A28" s="61"/>
      <c r="B28" s="60" t="s">
        <v>35</v>
      </c>
      <c r="C28" s="15"/>
    </row>
    <row r="29" spans="1:3" ht="38.25">
      <c r="A29" s="28"/>
      <c r="B29" s="4" t="s">
        <v>43</v>
      </c>
      <c r="C29" s="5"/>
    </row>
    <row r="30" spans="1:3" ht="15.75">
      <c r="A30" s="12"/>
      <c r="B30" s="13"/>
      <c r="C30" s="14">
        <v>9972</v>
      </c>
    </row>
    <row r="31" spans="1:3" s="9" customFormat="1" ht="63">
      <c r="A31" s="23">
        <v>756</v>
      </c>
      <c r="B31" s="8" t="s">
        <v>83</v>
      </c>
      <c r="C31" s="15"/>
    </row>
    <row r="32" spans="1:3" s="9" customFormat="1" ht="15.75">
      <c r="A32" s="59"/>
      <c r="B32" s="60" t="s">
        <v>35</v>
      </c>
      <c r="C32" s="15"/>
    </row>
    <row r="33" spans="1:3" s="51" customFormat="1" ht="12.75">
      <c r="A33" s="52"/>
      <c r="B33" s="46" t="s">
        <v>21</v>
      </c>
      <c r="C33" s="49"/>
    </row>
    <row r="34" spans="1:3" s="51" customFormat="1" ht="12.75">
      <c r="A34" s="52"/>
      <c r="B34" s="46" t="s">
        <v>44</v>
      </c>
      <c r="C34" s="49"/>
    </row>
    <row r="35" spans="1:3" s="51" customFormat="1" ht="12.75">
      <c r="A35" s="52"/>
      <c r="B35" s="46" t="s">
        <v>45</v>
      </c>
      <c r="C35" s="49"/>
    </row>
    <row r="36" spans="1:3" s="51" customFormat="1" ht="12.75">
      <c r="A36" s="52"/>
      <c r="B36" s="46" t="s">
        <v>46</v>
      </c>
      <c r="C36" s="49"/>
    </row>
    <row r="37" spans="1:3" s="51" customFormat="1" ht="12.75">
      <c r="A37" s="52"/>
      <c r="B37" s="46" t="s">
        <v>73</v>
      </c>
      <c r="C37" s="49"/>
    </row>
    <row r="38" spans="1:3" s="51" customFormat="1" ht="12.75">
      <c r="A38" s="52"/>
      <c r="B38" s="46" t="s">
        <v>47</v>
      </c>
      <c r="C38" s="49"/>
    </row>
    <row r="39" spans="1:3" s="51" customFormat="1" ht="12.75">
      <c r="A39" s="52"/>
      <c r="B39" s="46" t="s">
        <v>48</v>
      </c>
      <c r="C39" s="49"/>
    </row>
    <row r="40" spans="1:3" s="51" customFormat="1" ht="12.75">
      <c r="A40" s="52"/>
      <c r="B40" s="48" t="s">
        <v>49</v>
      </c>
      <c r="C40" s="49"/>
    </row>
    <row r="41" spans="1:3" s="51" customFormat="1" ht="12.75">
      <c r="A41" s="52"/>
      <c r="B41" s="48" t="s">
        <v>50</v>
      </c>
      <c r="C41" s="49"/>
    </row>
    <row r="42" spans="1:3" s="51" customFormat="1" ht="12.75">
      <c r="A42" s="52"/>
      <c r="B42" s="48" t="s">
        <v>51</v>
      </c>
      <c r="C42" s="49"/>
    </row>
    <row r="43" spans="1:3" s="51" customFormat="1" ht="12.75">
      <c r="A43" s="65"/>
      <c r="B43" s="46" t="s">
        <v>53</v>
      </c>
      <c r="C43" s="49"/>
    </row>
    <row r="44" spans="1:3" s="51" customFormat="1" ht="12.75">
      <c r="A44" s="66"/>
      <c r="B44" s="48" t="s">
        <v>52</v>
      </c>
      <c r="C44" s="49"/>
    </row>
    <row r="45" spans="1:3" s="51" customFormat="1" ht="12.75">
      <c r="A45" s="52"/>
      <c r="B45" s="48" t="s">
        <v>54</v>
      </c>
      <c r="C45" s="49"/>
    </row>
    <row r="46" spans="1:3" s="51" customFormat="1" ht="12.75">
      <c r="A46" s="65"/>
      <c r="B46" s="48" t="s">
        <v>85</v>
      </c>
      <c r="C46" s="49"/>
    </row>
    <row r="47" spans="1:3" ht="15.75">
      <c r="A47" s="12"/>
      <c r="B47" s="13"/>
      <c r="C47" s="14">
        <v>9158984</v>
      </c>
    </row>
    <row r="48" spans="1:3" s="9" customFormat="1" ht="15.75">
      <c r="A48" s="23">
        <v>758</v>
      </c>
      <c r="B48" s="8" t="s">
        <v>8</v>
      </c>
      <c r="C48" s="15"/>
    </row>
    <row r="49" spans="1:3" s="9" customFormat="1" ht="15.75">
      <c r="A49" s="61"/>
      <c r="B49" s="60" t="s">
        <v>35</v>
      </c>
      <c r="C49" s="15"/>
    </row>
    <row r="50" spans="1:3" ht="20.25" customHeight="1">
      <c r="A50" s="25"/>
      <c r="B50" s="4" t="s">
        <v>55</v>
      </c>
      <c r="C50" s="5"/>
    </row>
    <row r="51" spans="1:3" ht="15.75">
      <c r="A51" s="12"/>
      <c r="B51" s="13"/>
      <c r="C51" s="14">
        <v>3283981</v>
      </c>
    </row>
    <row r="52" spans="1:3" s="9" customFormat="1" ht="15.75">
      <c r="A52" s="23">
        <v>801</v>
      </c>
      <c r="B52" s="8" t="s">
        <v>9</v>
      </c>
      <c r="C52" s="15"/>
    </row>
    <row r="53" spans="1:3" s="9" customFormat="1" ht="15.75">
      <c r="A53" s="61"/>
      <c r="B53" s="60" t="s">
        <v>35</v>
      </c>
      <c r="C53" s="15"/>
    </row>
    <row r="54" spans="1:3" s="51" customFormat="1" ht="12.75">
      <c r="A54" s="50"/>
      <c r="B54" s="46" t="s">
        <v>56</v>
      </c>
      <c r="C54" s="47"/>
    </row>
    <row r="55" spans="1:3" s="51" customFormat="1" ht="12.75">
      <c r="A55" s="50"/>
      <c r="B55" s="46" t="s">
        <v>57</v>
      </c>
      <c r="C55" s="47"/>
    </row>
    <row r="56" spans="1:3" ht="12.75">
      <c r="A56" s="28"/>
      <c r="B56" s="4" t="s">
        <v>58</v>
      </c>
      <c r="C56" s="5"/>
    </row>
    <row r="57" spans="1:3" ht="12.75">
      <c r="A57" s="28"/>
      <c r="B57" s="4" t="s">
        <v>59</v>
      </c>
      <c r="C57" s="5"/>
    </row>
    <row r="58" spans="1:3" ht="15.75">
      <c r="A58" s="12"/>
      <c r="B58" s="13"/>
      <c r="C58" s="14">
        <v>332050</v>
      </c>
    </row>
    <row r="59" spans="1:3" s="9" customFormat="1" ht="15.75">
      <c r="A59" s="23">
        <v>852</v>
      </c>
      <c r="B59" s="8" t="s">
        <v>10</v>
      </c>
      <c r="C59" s="15"/>
    </row>
    <row r="60" spans="1:3" s="9" customFormat="1" ht="15.75">
      <c r="A60" s="61"/>
      <c r="B60" s="60" t="s">
        <v>35</v>
      </c>
      <c r="C60" s="15"/>
    </row>
    <row r="61" spans="1:3" ht="12.75">
      <c r="A61" s="25"/>
      <c r="B61" s="33" t="s">
        <v>22</v>
      </c>
      <c r="C61" s="53"/>
    </row>
    <row r="62" spans="1:3" ht="25.5">
      <c r="A62" s="25"/>
      <c r="B62" s="33" t="s">
        <v>60</v>
      </c>
      <c r="C62" s="53"/>
    </row>
    <row r="63" spans="1:3" ht="14.25" customHeight="1">
      <c r="A63" s="25"/>
      <c r="B63" s="4" t="s">
        <v>61</v>
      </c>
      <c r="C63" s="53"/>
    </row>
    <row r="64" spans="1:3" ht="12.75">
      <c r="A64" s="25"/>
      <c r="B64" s="4" t="s">
        <v>62</v>
      </c>
      <c r="C64" s="54"/>
    </row>
    <row r="65" spans="1:3" s="11" customFormat="1" ht="12.75">
      <c r="A65" s="26"/>
      <c r="B65" s="46" t="s">
        <v>63</v>
      </c>
      <c r="C65" s="54"/>
    </row>
    <row r="66" spans="1:3" ht="27" customHeight="1">
      <c r="A66" s="25"/>
      <c r="B66" s="4" t="s">
        <v>64</v>
      </c>
      <c r="C66" s="53"/>
    </row>
    <row r="67" spans="1:3" ht="15.75">
      <c r="A67" s="12"/>
      <c r="B67" s="13"/>
      <c r="C67" s="14">
        <v>947424</v>
      </c>
    </row>
    <row r="68" spans="1:3" s="9" customFormat="1" ht="15.75">
      <c r="A68" s="23">
        <v>900</v>
      </c>
      <c r="B68" s="8" t="s">
        <v>12</v>
      </c>
      <c r="C68" s="15"/>
    </row>
    <row r="69" spans="1:3" s="9" customFormat="1" ht="15.75">
      <c r="A69" s="61"/>
      <c r="B69" s="60" t="s">
        <v>35</v>
      </c>
      <c r="C69" s="15"/>
    </row>
    <row r="70" spans="1:3" ht="12.75">
      <c r="A70" s="28"/>
      <c r="B70" s="4" t="s">
        <v>65</v>
      </c>
      <c r="C70" s="53"/>
    </row>
    <row r="71" spans="1:3" ht="12.75">
      <c r="A71" s="28"/>
      <c r="B71" s="4" t="s">
        <v>66</v>
      </c>
      <c r="C71" s="53"/>
    </row>
    <row r="72" spans="1:3" ht="12.75">
      <c r="A72" s="28"/>
      <c r="B72" s="4"/>
      <c r="C72" s="54"/>
    </row>
    <row r="73" spans="1:3" ht="16.5" thickBot="1">
      <c r="A73" s="29"/>
      <c r="B73" s="13"/>
      <c r="C73" s="30">
        <v>228000</v>
      </c>
    </row>
    <row r="74" spans="1:3" s="9" customFormat="1" ht="28.5" customHeight="1" thickBot="1">
      <c r="A74" s="471" t="s">
        <v>11</v>
      </c>
      <c r="B74" s="472"/>
      <c r="C74" s="31">
        <f>SUM(C8:C73)</f>
        <v>16587197</v>
      </c>
    </row>
    <row r="75" ht="12.75">
      <c r="C75" s="17"/>
    </row>
  </sheetData>
  <mergeCells count="2">
    <mergeCell ref="A74:B74"/>
    <mergeCell ref="A2:C2"/>
  </mergeCells>
  <printOptions horizontalCentered="1"/>
  <pageMargins left="0.7480314960629921" right="0.35433070866141736" top="0.7086614173228347" bottom="0.5905511811023623" header="0.5118110236220472" footer="0.1968503937007874"/>
  <pageSetup horizontalDpi="600" verticalDpi="600" orientation="portrait" paperSize="9" r:id="rId1"/>
  <headerFooter alignWithMargins="0">
    <oddFooter>&amp;CStrona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6:D20"/>
  <sheetViews>
    <sheetView workbookViewId="0" topLeftCell="A1">
      <selection activeCell="D26" sqref="D26"/>
    </sheetView>
  </sheetViews>
  <sheetFormatPr defaultColWidth="9.140625" defaultRowHeight="12.75"/>
  <cols>
    <col min="2" max="2" width="11.8515625" style="0" customWidth="1"/>
    <col min="3" max="3" width="51.140625" style="0" customWidth="1"/>
    <col min="4" max="4" width="19.140625" style="0" customWidth="1"/>
  </cols>
  <sheetData>
    <row r="6" s="38" customFormat="1" ht="15.75">
      <c r="A6" s="36" t="s">
        <v>261</v>
      </c>
    </row>
    <row r="7" s="38" customFormat="1" ht="15.75">
      <c r="A7" s="36" t="s">
        <v>262</v>
      </c>
    </row>
    <row r="8" s="38" customFormat="1" ht="15.75">
      <c r="A8" s="36"/>
    </row>
    <row r="9" s="38" customFormat="1" ht="15.75">
      <c r="A9" s="36"/>
    </row>
    <row r="10" s="38" customFormat="1" ht="15.75">
      <c r="A10" s="36"/>
    </row>
    <row r="11" s="38" customFormat="1" ht="15.75">
      <c r="A11" s="36"/>
    </row>
    <row r="13" spans="1:4" s="22" customFormat="1" ht="27.75" customHeight="1">
      <c r="A13" s="238" t="s">
        <v>0</v>
      </c>
      <c r="B13" s="19" t="s">
        <v>88</v>
      </c>
      <c r="C13" s="20" t="s">
        <v>1</v>
      </c>
      <c r="D13" s="21" t="s">
        <v>2</v>
      </c>
    </row>
    <row r="14" spans="1:4" s="82" customFormat="1" ht="30" customHeight="1">
      <c r="A14" s="170">
        <v>754</v>
      </c>
      <c r="B14" s="180"/>
      <c r="C14" s="172" t="s">
        <v>7</v>
      </c>
      <c r="D14" s="181"/>
    </row>
    <row r="15" spans="1:4" s="86" customFormat="1" ht="14.25" customHeight="1">
      <c r="A15" s="184"/>
      <c r="B15" s="182">
        <v>75414</v>
      </c>
      <c r="C15" s="246" t="s">
        <v>158</v>
      </c>
      <c r="D15" s="107"/>
    </row>
    <row r="16" spans="1:4" s="72" customFormat="1" ht="14.25" customHeight="1">
      <c r="A16" s="177"/>
      <c r="B16" s="247"/>
      <c r="C16" s="248" t="s">
        <v>250</v>
      </c>
      <c r="D16" s="485">
        <v>9972</v>
      </c>
    </row>
    <row r="17" spans="1:4" s="72" customFormat="1" ht="14.25" customHeight="1">
      <c r="A17" s="177"/>
      <c r="B17" s="247"/>
      <c r="C17" s="249" t="s">
        <v>263</v>
      </c>
      <c r="D17" s="486"/>
    </row>
    <row r="18" spans="1:4" s="86" customFormat="1" ht="14.25" customHeight="1">
      <c r="A18" s="94"/>
      <c r="B18" s="185"/>
      <c r="C18" s="250"/>
      <c r="D18" s="92">
        <f>SUM(D16:D17)</f>
        <v>9972</v>
      </c>
    </row>
    <row r="19" spans="1:4" s="86" customFormat="1" ht="14.25" customHeight="1">
      <c r="A19" s="242"/>
      <c r="B19" s="243"/>
      <c r="C19" s="244"/>
      <c r="D19" s="14">
        <f>D18</f>
        <v>9972</v>
      </c>
    </row>
    <row r="20" ht="18">
      <c r="D20" s="245">
        <f>D19</f>
        <v>9972</v>
      </c>
    </row>
  </sheetData>
  <mergeCells count="1">
    <mergeCell ref="D16:D17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65"/>
  <sheetViews>
    <sheetView workbookViewId="0" topLeftCell="A1">
      <selection activeCell="A1" sqref="A1:IV16384"/>
    </sheetView>
  </sheetViews>
  <sheetFormatPr defaultColWidth="9.140625" defaultRowHeight="12.75"/>
  <cols>
    <col min="2" max="2" width="10.8515625" style="0" customWidth="1"/>
    <col min="3" max="3" width="51.140625" style="0" customWidth="1"/>
    <col min="4" max="4" width="19.140625" style="0" customWidth="1"/>
  </cols>
  <sheetData>
    <row r="1" ht="12.75">
      <c r="D1" s="55" t="s">
        <v>281</v>
      </c>
    </row>
    <row r="2" ht="12.75">
      <c r="D2" s="55"/>
    </row>
    <row r="3" s="36" customFormat="1" ht="15.75">
      <c r="A3" s="36" t="s">
        <v>282</v>
      </c>
    </row>
    <row r="5" spans="1:4" s="77" customFormat="1" ht="27.75" customHeight="1">
      <c r="A5" s="75" t="s">
        <v>0</v>
      </c>
      <c r="B5" s="76" t="s">
        <v>88</v>
      </c>
      <c r="C5" s="76" t="s">
        <v>1</v>
      </c>
      <c r="D5" s="76" t="s">
        <v>2</v>
      </c>
    </row>
    <row r="6" spans="1:4" s="82" customFormat="1" ht="14.25" customHeight="1">
      <c r="A6" s="78" t="s">
        <v>89</v>
      </c>
      <c r="B6" s="79"/>
      <c r="C6" s="80" t="s">
        <v>90</v>
      </c>
      <c r="D6" s="81"/>
    </row>
    <row r="7" spans="1:4" s="86" customFormat="1" ht="14.25" customHeight="1">
      <c r="A7" s="83"/>
      <c r="B7" s="84" t="s">
        <v>94</v>
      </c>
      <c r="C7" s="85" t="s">
        <v>95</v>
      </c>
      <c r="D7" s="16"/>
    </row>
    <row r="8" spans="1:4" s="72" customFormat="1" ht="38.25">
      <c r="A8" s="87"/>
      <c r="B8" s="88"/>
      <c r="C8" s="89" t="s">
        <v>283</v>
      </c>
      <c r="D8" s="90">
        <v>150000</v>
      </c>
    </row>
    <row r="9" spans="1:4" s="72" customFormat="1" ht="38.25">
      <c r="A9" s="87"/>
      <c r="B9" s="88"/>
      <c r="C9" s="89" t="s">
        <v>284</v>
      </c>
      <c r="D9" s="90">
        <v>600000</v>
      </c>
    </row>
    <row r="10" spans="1:4" s="72" customFormat="1" ht="25.5">
      <c r="A10" s="87"/>
      <c r="B10" s="88"/>
      <c r="C10" s="89" t="s">
        <v>285</v>
      </c>
      <c r="D10" s="90">
        <v>20000</v>
      </c>
    </row>
    <row r="11" spans="1:4" s="72" customFormat="1" ht="14.25" customHeight="1">
      <c r="A11" s="87"/>
      <c r="B11" s="278"/>
      <c r="C11" s="135"/>
      <c r="D11" s="92">
        <f>SUM(D8:D10)</f>
        <v>770000</v>
      </c>
    </row>
    <row r="12" spans="1:4" s="82" customFormat="1" ht="14.25" customHeight="1">
      <c r="A12" s="279"/>
      <c r="B12" s="140"/>
      <c r="C12" s="97"/>
      <c r="D12" s="98">
        <f>SUM(D8:D10)</f>
        <v>770000</v>
      </c>
    </row>
    <row r="13" spans="1:4" s="82" customFormat="1" ht="14.25" customHeight="1">
      <c r="A13" s="117">
        <v>600</v>
      </c>
      <c r="B13" s="79"/>
      <c r="C13" s="118" t="s">
        <v>105</v>
      </c>
      <c r="D13" s="81"/>
    </row>
    <row r="14" spans="1:8" s="86" customFormat="1" ht="14.25" customHeight="1">
      <c r="A14" s="83"/>
      <c r="B14" s="141">
        <v>60014</v>
      </c>
      <c r="C14" s="136" t="s">
        <v>109</v>
      </c>
      <c r="D14" s="57"/>
      <c r="E14" s="128"/>
      <c r="F14" s="129"/>
      <c r="G14" s="129"/>
      <c r="H14" s="130"/>
    </row>
    <row r="15" spans="1:8" s="86" customFormat="1" ht="51">
      <c r="A15" s="83"/>
      <c r="B15" s="91"/>
      <c r="C15" s="131" t="s">
        <v>286</v>
      </c>
      <c r="D15" s="90">
        <v>50000</v>
      </c>
      <c r="E15" s="128"/>
      <c r="F15" s="129"/>
      <c r="G15" s="129"/>
      <c r="H15" s="130"/>
    </row>
    <row r="16" spans="1:8" s="72" customFormat="1" ht="51">
      <c r="A16" s="87"/>
      <c r="B16" s="88"/>
      <c r="C16" s="131" t="s">
        <v>287</v>
      </c>
      <c r="D16" s="90">
        <v>50000</v>
      </c>
      <c r="E16" s="132"/>
      <c r="F16" s="133"/>
      <c r="G16" s="133"/>
      <c r="H16" s="134"/>
    </row>
    <row r="17" spans="1:4" s="72" customFormat="1" ht="14.25" customHeight="1">
      <c r="A17" s="87"/>
      <c r="B17" s="278"/>
      <c r="C17" s="135"/>
      <c r="D17" s="92">
        <f>SUM(D15:D16)</f>
        <v>100000</v>
      </c>
    </row>
    <row r="18" spans="1:4" s="86" customFormat="1" ht="14.25" customHeight="1">
      <c r="A18" s="119"/>
      <c r="B18" s="148">
        <v>60016</v>
      </c>
      <c r="C18" s="136" t="s">
        <v>112</v>
      </c>
      <c r="D18" s="16"/>
    </row>
    <row r="19" spans="1:4" s="72" customFormat="1" ht="29.25" customHeight="1">
      <c r="A19" s="125"/>
      <c r="B19" s="126"/>
      <c r="C19" s="135" t="s">
        <v>288</v>
      </c>
      <c r="D19" s="90">
        <v>326204</v>
      </c>
    </row>
    <row r="20" spans="1:4" s="72" customFormat="1" ht="14.25" customHeight="1">
      <c r="A20" s="125"/>
      <c r="B20" s="126"/>
      <c r="C20" s="131" t="s">
        <v>289</v>
      </c>
      <c r="D20" s="90">
        <v>45000</v>
      </c>
    </row>
    <row r="21" spans="1:4" s="72" customFormat="1" ht="14.25" customHeight="1">
      <c r="A21" s="139"/>
      <c r="B21" s="137"/>
      <c r="C21" s="138"/>
      <c r="D21" s="92">
        <f>SUM(D19:D20)</f>
        <v>371204</v>
      </c>
    </row>
    <row r="22" spans="1:4" s="86" customFormat="1" ht="14.25" customHeight="1">
      <c r="A22" s="119"/>
      <c r="B22" s="148">
        <v>60095</v>
      </c>
      <c r="C22" s="136" t="s">
        <v>115</v>
      </c>
      <c r="D22" s="16"/>
    </row>
    <row r="23" spans="1:4" s="72" customFormat="1" ht="12.75">
      <c r="A23" s="125"/>
      <c r="B23" s="126"/>
      <c r="C23" s="135" t="s">
        <v>290</v>
      </c>
      <c r="D23" s="90">
        <v>5000</v>
      </c>
    </row>
    <row r="24" spans="1:4" s="72" customFormat="1" ht="14.25" customHeight="1">
      <c r="A24" s="139"/>
      <c r="B24" s="137"/>
      <c r="C24" s="138"/>
      <c r="D24" s="92">
        <f>SUM(D23:D23)</f>
        <v>5000</v>
      </c>
    </row>
    <row r="25" spans="1:4" ht="15.75">
      <c r="A25" s="280"/>
      <c r="B25" s="281"/>
      <c r="C25" s="281"/>
      <c r="D25" s="37">
        <f>D17+D21+D24</f>
        <v>476204</v>
      </c>
    </row>
    <row r="26" spans="1:4" s="146" customFormat="1" ht="14.25" customHeight="1">
      <c r="A26" s="143">
        <v>700</v>
      </c>
      <c r="B26" s="144"/>
      <c r="C26" s="145" t="s">
        <v>4</v>
      </c>
      <c r="D26" s="68"/>
    </row>
    <row r="27" spans="1:4" s="86" customFormat="1" ht="14.25" customHeight="1">
      <c r="A27" s="119"/>
      <c r="B27" s="148">
        <v>70005</v>
      </c>
      <c r="C27" s="136" t="s">
        <v>123</v>
      </c>
      <c r="D27" s="16"/>
    </row>
    <row r="28" spans="1:4" s="72" customFormat="1" ht="14.25" customHeight="1">
      <c r="A28" s="108"/>
      <c r="B28" s="109"/>
      <c r="C28" s="110" t="s">
        <v>291</v>
      </c>
      <c r="D28" s="111">
        <v>250000</v>
      </c>
    </row>
    <row r="29" spans="1:4" s="72" customFormat="1" ht="14.25" customHeight="1">
      <c r="A29" s="139"/>
      <c r="B29" s="149"/>
      <c r="C29" s="135"/>
      <c r="D29" s="92">
        <f>SUM(D28)</f>
        <v>250000</v>
      </c>
    </row>
    <row r="30" spans="1:4" s="103" customFormat="1" ht="15" customHeight="1">
      <c r="A30" s="150"/>
      <c r="B30" s="150"/>
      <c r="C30" s="116"/>
      <c r="D30" s="14">
        <f>D29</f>
        <v>250000</v>
      </c>
    </row>
    <row r="31" spans="1:4" s="153" customFormat="1" ht="14.25" customHeight="1">
      <c r="A31" s="164">
        <v>750</v>
      </c>
      <c r="B31" s="165"/>
      <c r="C31" s="80" t="s">
        <v>33</v>
      </c>
      <c r="D31" s="166"/>
    </row>
    <row r="32" spans="1:4" s="86" customFormat="1" ht="15.75" customHeight="1">
      <c r="A32" s="161"/>
      <c r="B32" s="147">
        <v>75023</v>
      </c>
      <c r="C32" s="106" t="s">
        <v>138</v>
      </c>
      <c r="D32" s="107"/>
    </row>
    <row r="33" spans="1:4" s="72" customFormat="1" ht="14.25" customHeight="1">
      <c r="A33" s="192"/>
      <c r="B33" s="108"/>
      <c r="C33" s="110" t="s">
        <v>292</v>
      </c>
      <c r="D33" s="111">
        <v>6500</v>
      </c>
    </row>
    <row r="34" spans="1:4" s="72" customFormat="1" ht="14.25" customHeight="1">
      <c r="A34" s="192"/>
      <c r="B34" s="108"/>
      <c r="C34" s="110" t="s">
        <v>293</v>
      </c>
      <c r="D34" s="111">
        <v>9000</v>
      </c>
    </row>
    <row r="35" spans="1:4" ht="12.75">
      <c r="A35" s="282"/>
      <c r="B35" s="283"/>
      <c r="C35" s="284"/>
      <c r="D35" s="285">
        <f>SUM(D33:D34)</f>
        <v>15500</v>
      </c>
    </row>
    <row r="36" spans="1:4" ht="15.75">
      <c r="A36" s="286"/>
      <c r="B36" s="286"/>
      <c r="C36" s="35"/>
      <c r="D36" s="37">
        <f>D35</f>
        <v>15500</v>
      </c>
    </row>
    <row r="37" spans="1:4" s="153" customFormat="1" ht="31.5">
      <c r="A37" s="164">
        <v>754</v>
      </c>
      <c r="B37" s="165"/>
      <c r="C37" s="80" t="s">
        <v>7</v>
      </c>
      <c r="D37" s="166"/>
    </row>
    <row r="38" spans="1:4" s="86" customFormat="1" ht="15.75" customHeight="1">
      <c r="A38" s="161"/>
      <c r="B38" s="147">
        <v>75412</v>
      </c>
      <c r="C38" s="106" t="s">
        <v>154</v>
      </c>
      <c r="D38" s="107"/>
    </row>
    <row r="39" spans="1:4" s="72" customFormat="1" ht="14.25" customHeight="1">
      <c r="A39" s="192"/>
      <c r="B39" s="108"/>
      <c r="C39" s="110" t="s">
        <v>294</v>
      </c>
      <c r="D39" s="111">
        <v>20000</v>
      </c>
    </row>
    <row r="40" spans="1:4" ht="12.75">
      <c r="A40" s="282"/>
      <c r="B40" s="283"/>
      <c r="C40" s="284"/>
      <c r="D40" s="285">
        <f>SUM(D39:D39)</f>
        <v>20000</v>
      </c>
    </row>
    <row r="41" spans="1:4" ht="20.25" customHeight="1">
      <c r="A41" s="286"/>
      <c r="B41" s="286"/>
      <c r="C41" s="35"/>
      <c r="D41" s="37">
        <f>D40</f>
        <v>20000</v>
      </c>
    </row>
    <row r="42" spans="1:4" s="82" customFormat="1" ht="31.5">
      <c r="A42" s="171">
        <v>900</v>
      </c>
      <c r="B42" s="287"/>
      <c r="C42" s="80" t="s">
        <v>223</v>
      </c>
      <c r="D42" s="181"/>
    </row>
    <row r="43" spans="1:4" s="86" customFormat="1" ht="18" customHeight="1">
      <c r="A43" s="147"/>
      <c r="B43" s="147">
        <v>90001</v>
      </c>
      <c r="C43" s="85" t="s">
        <v>224</v>
      </c>
      <c r="D43" s="107"/>
    </row>
    <row r="44" spans="1:4" s="72" customFormat="1" ht="14.25" customHeight="1">
      <c r="A44" s="108"/>
      <c r="B44" s="108"/>
      <c r="C44" s="240" t="s">
        <v>295</v>
      </c>
      <c r="D44" s="288">
        <v>5000</v>
      </c>
    </row>
    <row r="45" spans="1:4" ht="12.75">
      <c r="A45" s="289"/>
      <c r="B45" s="283"/>
      <c r="C45" s="284"/>
      <c r="D45" s="285">
        <f>SUM(D44)</f>
        <v>5000</v>
      </c>
    </row>
    <row r="46" spans="1:4" s="86" customFormat="1" ht="18" customHeight="1">
      <c r="A46" s="104"/>
      <c r="B46" s="147">
        <v>90015</v>
      </c>
      <c r="C46" s="106" t="s">
        <v>229</v>
      </c>
      <c r="D46" s="107"/>
    </row>
    <row r="47" spans="1:4" s="72" customFormat="1" ht="14.25" customHeight="1">
      <c r="A47" s="108"/>
      <c r="B47" s="108"/>
      <c r="C47" s="240" t="s">
        <v>296</v>
      </c>
      <c r="D47" s="288">
        <v>25000</v>
      </c>
    </row>
    <row r="48" spans="1:4" ht="12.75">
      <c r="A48" s="289"/>
      <c r="B48" s="283"/>
      <c r="C48" s="284"/>
      <c r="D48" s="285">
        <f>SUM(D47)</f>
        <v>25000</v>
      </c>
    </row>
    <row r="49" spans="1:4" s="86" customFormat="1" ht="14.25" customHeight="1">
      <c r="A49" s="184"/>
      <c r="B49" s="182">
        <v>90095</v>
      </c>
      <c r="C49" s="106" t="s">
        <v>115</v>
      </c>
      <c r="D49" s="107"/>
    </row>
    <row r="50" spans="1:4" s="72" customFormat="1" ht="14.25" customHeight="1">
      <c r="A50" s="177"/>
      <c r="B50" s="160"/>
      <c r="C50" s="89" t="s">
        <v>297</v>
      </c>
      <c r="D50" s="111">
        <v>44000</v>
      </c>
    </row>
    <row r="51" spans="1:4" s="72" customFormat="1" ht="25.5">
      <c r="A51" s="177"/>
      <c r="B51" s="160"/>
      <c r="C51" s="89" t="s">
        <v>298</v>
      </c>
      <c r="D51" s="111">
        <v>150000</v>
      </c>
    </row>
    <row r="52" spans="1:4" s="72" customFormat="1" ht="14.25" customHeight="1">
      <c r="A52" s="179"/>
      <c r="B52" s="137"/>
      <c r="C52" s="89"/>
      <c r="D52" s="92">
        <f>SUM(D50:D51)</f>
        <v>194000</v>
      </c>
    </row>
    <row r="53" spans="1:4" ht="15.75">
      <c r="A53" s="286"/>
      <c r="B53" s="286"/>
      <c r="C53" s="35"/>
      <c r="D53" s="37">
        <f>D45+D52+D48</f>
        <v>224000</v>
      </c>
    </row>
    <row r="54" spans="1:4" s="82" customFormat="1" ht="13.5" customHeight="1">
      <c r="A54" s="290">
        <v>921</v>
      </c>
      <c r="B54" s="198"/>
      <c r="C54" s="80" t="s">
        <v>234</v>
      </c>
      <c r="D54" s="181"/>
    </row>
    <row r="55" spans="1:4" s="82" customFormat="1" ht="14.25" customHeight="1">
      <c r="A55" s="291"/>
      <c r="B55" s="174">
        <v>92195</v>
      </c>
      <c r="C55" s="106" t="s">
        <v>115</v>
      </c>
      <c r="D55" s="181"/>
    </row>
    <row r="56" spans="1:4" s="82" customFormat="1" ht="14.25" customHeight="1">
      <c r="A56" s="291"/>
      <c r="B56" s="292"/>
      <c r="C56" s="293" t="s">
        <v>299</v>
      </c>
      <c r="D56" s="111">
        <v>45000</v>
      </c>
    </row>
    <row r="57" spans="1:4" s="82" customFormat="1" ht="14.25" customHeight="1">
      <c r="A57" s="291"/>
      <c r="B57" s="292"/>
      <c r="C57" s="294"/>
      <c r="D57" s="230">
        <f>SUM(D56)</f>
        <v>45000</v>
      </c>
    </row>
    <row r="58" spans="1:4" ht="15.75">
      <c r="A58" s="35"/>
      <c r="B58" s="35"/>
      <c r="C58" s="35"/>
      <c r="D58" s="295">
        <f>D57</f>
        <v>45000</v>
      </c>
    </row>
    <row r="59" spans="1:4" s="82" customFormat="1" ht="13.5" customHeight="1">
      <c r="A59" s="290">
        <v>926</v>
      </c>
      <c r="B59" s="198"/>
      <c r="C59" s="80" t="s">
        <v>240</v>
      </c>
      <c r="D59" s="181"/>
    </row>
    <row r="60" spans="1:4" s="82" customFormat="1" ht="14.25" customHeight="1">
      <c r="A60" s="291"/>
      <c r="B60" s="174">
        <v>92601</v>
      </c>
      <c r="C60" s="106" t="s">
        <v>241</v>
      </c>
      <c r="D60" s="181"/>
    </row>
    <row r="61" spans="1:4" s="82" customFormat="1" ht="14.25" customHeight="1">
      <c r="A61" s="291"/>
      <c r="B61" s="292"/>
      <c r="C61" s="293" t="s">
        <v>300</v>
      </c>
      <c r="D61" s="111">
        <v>75000</v>
      </c>
    </row>
    <row r="62" spans="1:4" s="82" customFormat="1" ht="14.25" customHeight="1">
      <c r="A62" s="291"/>
      <c r="B62" s="292"/>
      <c r="C62" s="296" t="s">
        <v>301</v>
      </c>
      <c r="D62" s="288">
        <v>26000</v>
      </c>
    </row>
    <row r="63" spans="1:4" s="82" customFormat="1" ht="14.25" customHeight="1">
      <c r="A63" s="291"/>
      <c r="B63" s="292"/>
      <c r="C63" s="294"/>
      <c r="D63" s="230">
        <f>SUM(D61:D62)</f>
        <v>101000</v>
      </c>
    </row>
    <row r="64" spans="1:4" ht="16.5" thickBot="1">
      <c r="A64" s="35"/>
      <c r="B64" s="35"/>
      <c r="C64" s="35"/>
      <c r="D64" s="295">
        <f>D63</f>
        <v>101000</v>
      </c>
    </row>
    <row r="65" ht="16.5" thickBot="1">
      <c r="D65" s="297">
        <f>D64+D58+D53+D41+D36+D30+D25+D12</f>
        <v>1901704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53"/>
  <sheetViews>
    <sheetView workbookViewId="0" topLeftCell="A1">
      <selection activeCell="D20" sqref="D20"/>
    </sheetView>
  </sheetViews>
  <sheetFormatPr defaultColWidth="9.140625" defaultRowHeight="12.75"/>
  <cols>
    <col min="2" max="2" width="11.7109375" style="0" customWidth="1"/>
    <col min="3" max="3" width="51.140625" style="0" customWidth="1"/>
    <col min="4" max="4" width="18.8515625" style="0" customWidth="1"/>
  </cols>
  <sheetData>
    <row r="1" ht="12.75">
      <c r="D1" s="55" t="s">
        <v>302</v>
      </c>
    </row>
    <row r="2" s="36" customFormat="1" ht="15.75">
      <c r="A2" s="36" t="s">
        <v>303</v>
      </c>
    </row>
    <row r="4" spans="1:4" s="77" customFormat="1" ht="27.75" customHeight="1">
      <c r="A4" s="75" t="s">
        <v>0</v>
      </c>
      <c r="B4" s="76" t="s">
        <v>88</v>
      </c>
      <c r="C4" s="76" t="s">
        <v>1</v>
      </c>
      <c r="D4" s="76" t="s">
        <v>2</v>
      </c>
    </row>
    <row r="5" spans="1:4" s="82" customFormat="1" ht="14.25" customHeight="1">
      <c r="A5" s="117">
        <v>600</v>
      </c>
      <c r="B5" s="79"/>
      <c r="C5" s="118" t="s">
        <v>105</v>
      </c>
      <c r="D5" s="81"/>
    </row>
    <row r="6" spans="1:4" s="86" customFormat="1" ht="14.25" customHeight="1">
      <c r="A6" s="119"/>
      <c r="B6" s="120">
        <v>60004</v>
      </c>
      <c r="C6" s="136" t="s">
        <v>106</v>
      </c>
      <c r="D6" s="57"/>
    </row>
    <row r="7" spans="1:4" s="124" customFormat="1" ht="42" customHeight="1">
      <c r="A7" s="121"/>
      <c r="B7" s="122"/>
      <c r="C7" s="298" t="s">
        <v>304</v>
      </c>
      <c r="D7" s="299">
        <v>175100</v>
      </c>
    </row>
    <row r="8" spans="1:4" ht="12.75">
      <c r="A8" s="289"/>
      <c r="B8" s="300"/>
      <c r="C8" s="284"/>
      <c r="D8" s="285">
        <f>SUM(D7)</f>
        <v>175100</v>
      </c>
    </row>
    <row r="9" spans="1:8" s="86" customFormat="1" ht="14.25" customHeight="1">
      <c r="A9" s="119"/>
      <c r="B9" s="120">
        <v>60014</v>
      </c>
      <c r="C9" s="136" t="s">
        <v>109</v>
      </c>
      <c r="D9" s="57"/>
      <c r="E9" s="128"/>
      <c r="F9" s="129"/>
      <c r="G9" s="129"/>
      <c r="H9" s="130"/>
    </row>
    <row r="10" spans="1:8" s="86" customFormat="1" ht="38.25">
      <c r="A10" s="119"/>
      <c r="B10" s="148"/>
      <c r="C10" s="131" t="s">
        <v>305</v>
      </c>
      <c r="D10" s="90">
        <v>50000</v>
      </c>
      <c r="E10" s="128"/>
      <c r="F10" s="129"/>
      <c r="G10" s="129"/>
      <c r="H10" s="130"/>
    </row>
    <row r="11" spans="1:8" s="72" customFormat="1" ht="38.25">
      <c r="A11" s="125"/>
      <c r="B11" s="126"/>
      <c r="C11" s="131" t="s">
        <v>305</v>
      </c>
      <c r="D11" s="90">
        <v>50000</v>
      </c>
      <c r="E11" s="132"/>
      <c r="F11" s="133"/>
      <c r="G11" s="133"/>
      <c r="H11" s="134"/>
    </row>
    <row r="12" spans="1:4" s="72" customFormat="1" ht="14.25" customHeight="1">
      <c r="A12" s="139"/>
      <c r="B12" s="149"/>
      <c r="C12" s="135"/>
      <c r="D12" s="92">
        <f>SUM(D10:D11)</f>
        <v>100000</v>
      </c>
    </row>
    <row r="13" spans="1:4" ht="15.75">
      <c r="A13" s="286"/>
      <c r="B13" s="286"/>
      <c r="C13" s="35"/>
      <c r="D13" s="37">
        <f>D8+D12</f>
        <v>275100</v>
      </c>
    </row>
    <row r="14" spans="1:4" s="82" customFormat="1" ht="30" customHeight="1">
      <c r="A14" s="170">
        <v>750</v>
      </c>
      <c r="B14" s="180"/>
      <c r="C14" s="172" t="s">
        <v>33</v>
      </c>
      <c r="D14" s="181"/>
    </row>
    <row r="15" spans="1:4" s="86" customFormat="1" ht="14.25" customHeight="1">
      <c r="A15" s="190"/>
      <c r="B15" s="174">
        <v>75095</v>
      </c>
      <c r="C15" s="175" t="s">
        <v>115</v>
      </c>
      <c r="D15" s="107"/>
    </row>
    <row r="16" spans="1:4" s="72" customFormat="1" ht="25.5">
      <c r="A16" s="191"/>
      <c r="B16" s="177"/>
      <c r="C16" s="158" t="s">
        <v>306</v>
      </c>
      <c r="D16" s="111">
        <v>5000</v>
      </c>
    </row>
    <row r="17" spans="1:4" s="72" customFormat="1" ht="14.25" customHeight="1">
      <c r="A17" s="197"/>
      <c r="B17" s="179"/>
      <c r="C17" s="158"/>
      <c r="D17" s="92">
        <f>SUM(D16:D16)</f>
        <v>5000</v>
      </c>
    </row>
    <row r="18" spans="1:4" ht="15.75">
      <c r="A18" s="35"/>
      <c r="B18" s="35"/>
      <c r="C18" s="35"/>
      <c r="D18" s="37">
        <f>D17</f>
        <v>5000</v>
      </c>
    </row>
    <row r="19" spans="1:4" s="82" customFormat="1" ht="30" customHeight="1">
      <c r="A19" s="170">
        <v>754</v>
      </c>
      <c r="B19" s="180"/>
      <c r="C19" s="172" t="s">
        <v>7</v>
      </c>
      <c r="D19" s="181"/>
    </row>
    <row r="20" spans="1:4" s="86" customFormat="1" ht="14.25" customHeight="1">
      <c r="A20" s="190"/>
      <c r="B20" s="174">
        <v>75495</v>
      </c>
      <c r="C20" s="175" t="s">
        <v>115</v>
      </c>
      <c r="D20" s="107"/>
    </row>
    <row r="21" spans="1:4" s="72" customFormat="1" ht="39.75" customHeight="1">
      <c r="A21" s="191"/>
      <c r="B21" s="177"/>
      <c r="C21" s="158" t="s">
        <v>307</v>
      </c>
      <c r="D21" s="111">
        <v>8200</v>
      </c>
    </row>
    <row r="22" spans="1:4" s="72" customFormat="1" ht="14.25" customHeight="1">
      <c r="A22" s="197"/>
      <c r="B22" s="179"/>
      <c r="C22" s="158"/>
      <c r="D22" s="92">
        <f>SUM(D21:D21)</f>
        <v>8200</v>
      </c>
    </row>
    <row r="23" spans="1:4" ht="15.75">
      <c r="A23" s="35"/>
      <c r="B23" s="35"/>
      <c r="C23" s="35"/>
      <c r="D23" s="37">
        <f>D22</f>
        <v>8200</v>
      </c>
    </row>
    <row r="24" spans="1:4" s="82" customFormat="1" ht="14.25" customHeight="1">
      <c r="A24" s="170">
        <v>801</v>
      </c>
      <c r="B24" s="187"/>
      <c r="C24" s="172" t="s">
        <v>9</v>
      </c>
      <c r="D24" s="181"/>
    </row>
    <row r="25" spans="1:4" s="86" customFormat="1" ht="14.25" customHeight="1">
      <c r="A25" s="184"/>
      <c r="B25" s="185">
        <v>80113</v>
      </c>
      <c r="C25" s="175" t="s">
        <v>184</v>
      </c>
      <c r="D25" s="107"/>
    </row>
    <row r="26" spans="1:4" s="72" customFormat="1" ht="42.75" customHeight="1">
      <c r="A26" s="177"/>
      <c r="B26" s="160"/>
      <c r="C26" s="158" t="s">
        <v>308</v>
      </c>
      <c r="D26" s="301">
        <v>10000</v>
      </c>
    </row>
    <row r="27" spans="1:4" s="72" customFormat="1" ht="14.25" customHeight="1">
      <c r="A27" s="177"/>
      <c r="B27" s="160"/>
      <c r="C27" s="248"/>
      <c r="D27" s="230">
        <f>SUM(D26:D26)</f>
        <v>10000</v>
      </c>
    </row>
    <row r="28" spans="1:4" ht="15.75">
      <c r="A28" s="35"/>
      <c r="B28" s="35"/>
      <c r="C28" s="35"/>
      <c r="D28" s="37">
        <f>D27</f>
        <v>10000</v>
      </c>
    </row>
    <row r="29" spans="1:4" s="82" customFormat="1" ht="14.25" customHeight="1">
      <c r="A29" s="170">
        <v>851</v>
      </c>
      <c r="B29" s="180"/>
      <c r="C29" s="172" t="s">
        <v>193</v>
      </c>
      <c r="D29" s="181"/>
    </row>
    <row r="30" spans="1:4" s="86" customFormat="1" ht="14.25" customHeight="1">
      <c r="A30" s="184"/>
      <c r="B30" s="182">
        <v>85153</v>
      </c>
      <c r="C30" s="175" t="s">
        <v>194</v>
      </c>
      <c r="D30" s="107"/>
    </row>
    <row r="31" spans="1:4" s="124" customFormat="1" ht="43.5" customHeight="1">
      <c r="A31" s="302"/>
      <c r="B31" s="303"/>
      <c r="C31" s="158" t="s">
        <v>309</v>
      </c>
      <c r="D31" s="267">
        <v>1000</v>
      </c>
    </row>
    <row r="32" spans="1:4" s="124" customFormat="1" ht="29.25" customHeight="1">
      <c r="A32" s="302"/>
      <c r="B32" s="303"/>
      <c r="C32" s="304" t="s">
        <v>310</v>
      </c>
      <c r="D32" s="267">
        <v>2500</v>
      </c>
    </row>
    <row r="33" spans="1:4" s="124" customFormat="1" ht="14.25" customHeight="1">
      <c r="A33" s="302"/>
      <c r="B33" s="303"/>
      <c r="C33" s="304"/>
      <c r="D33" s="92">
        <f>SUM(D31:D32)</f>
        <v>3500</v>
      </c>
    </row>
    <row r="34" spans="1:4" s="86" customFormat="1" ht="14.25" customHeight="1">
      <c r="A34" s="184"/>
      <c r="B34" s="174">
        <v>85154</v>
      </c>
      <c r="C34" s="183" t="s">
        <v>198</v>
      </c>
      <c r="D34" s="107"/>
    </row>
    <row r="35" spans="1:4" s="86" customFormat="1" ht="40.5" customHeight="1">
      <c r="A35" s="184"/>
      <c r="B35" s="184"/>
      <c r="C35" s="158" t="s">
        <v>311</v>
      </c>
      <c r="D35" s="267">
        <v>1000</v>
      </c>
    </row>
    <row r="36" spans="1:4" s="72" customFormat="1" ht="27.75" customHeight="1">
      <c r="A36" s="108"/>
      <c r="B36" s="108"/>
      <c r="C36" s="305" t="s">
        <v>310</v>
      </c>
      <c r="D36" s="111">
        <v>5000</v>
      </c>
    </row>
    <row r="37" spans="1:4" s="72" customFormat="1" ht="14.25" customHeight="1">
      <c r="A37" s="108"/>
      <c r="B37" s="108"/>
      <c r="C37" s="305"/>
      <c r="D37" s="92">
        <f>SUM(D35:D36)</f>
        <v>6000</v>
      </c>
    </row>
    <row r="38" spans="1:4" s="86" customFormat="1" ht="14.25" customHeight="1">
      <c r="A38" s="184"/>
      <c r="B38" s="174">
        <v>85195</v>
      </c>
      <c r="C38" s="85" t="s">
        <v>115</v>
      </c>
      <c r="D38" s="107"/>
    </row>
    <row r="39" spans="1:4" s="72" customFormat="1" ht="52.5" customHeight="1">
      <c r="A39" s="179"/>
      <c r="B39" s="179"/>
      <c r="C39" s="158" t="s">
        <v>312</v>
      </c>
      <c r="D39" s="111">
        <v>2500</v>
      </c>
    </row>
    <row r="40" spans="1:4" s="72" customFormat="1" ht="39.75" customHeight="1">
      <c r="A40" s="306"/>
      <c r="B40" s="306"/>
      <c r="C40" s="89" t="s">
        <v>313</v>
      </c>
      <c r="D40" s="111">
        <v>6000</v>
      </c>
    </row>
    <row r="41" spans="1:4" s="72" customFormat="1" ht="14.25" customHeight="1">
      <c r="A41" s="179"/>
      <c r="B41" s="179"/>
      <c r="C41" s="89"/>
      <c r="D41" s="92">
        <f>SUM(D39:D40)</f>
        <v>8500</v>
      </c>
    </row>
    <row r="42" spans="1:4" ht="15.75">
      <c r="A42" s="35"/>
      <c r="B42" s="35"/>
      <c r="C42" s="35"/>
      <c r="D42" s="37">
        <f>D41+D37+D33</f>
        <v>18000</v>
      </c>
    </row>
    <row r="43" spans="1:4" s="82" customFormat="1" ht="31.5" customHeight="1">
      <c r="A43" s="170">
        <v>921</v>
      </c>
      <c r="B43" s="180"/>
      <c r="C43" s="80" t="s">
        <v>234</v>
      </c>
      <c r="D43" s="181"/>
    </row>
    <row r="44" spans="1:4" s="86" customFormat="1" ht="14.25" customHeight="1">
      <c r="A44" s="184"/>
      <c r="B44" s="182">
        <v>92109</v>
      </c>
      <c r="C44" s="106" t="s">
        <v>235</v>
      </c>
      <c r="D44" s="107"/>
    </row>
    <row r="45" spans="1:4" s="72" customFormat="1" ht="26.25" customHeight="1">
      <c r="A45" s="177"/>
      <c r="B45" s="160"/>
      <c r="C45" s="110" t="s">
        <v>314</v>
      </c>
      <c r="D45" s="111">
        <v>420000</v>
      </c>
    </row>
    <row r="46" spans="1:4" s="72" customFormat="1" ht="14.25" customHeight="1">
      <c r="A46" s="177"/>
      <c r="B46" s="160"/>
      <c r="C46" s="240"/>
      <c r="D46" s="230">
        <f>SUM(D45)</f>
        <v>420000</v>
      </c>
    </row>
    <row r="47" spans="1:4" ht="15.75">
      <c r="A47" s="35"/>
      <c r="B47" s="35"/>
      <c r="C47" s="35"/>
      <c r="D47" s="37">
        <f>D46</f>
        <v>420000</v>
      </c>
    </row>
    <row r="48" spans="1:4" s="82" customFormat="1" ht="14.25" customHeight="1">
      <c r="A48" s="290">
        <v>926</v>
      </c>
      <c r="B48" s="187"/>
      <c r="C48" s="80" t="s">
        <v>240</v>
      </c>
      <c r="D48" s="181"/>
    </row>
    <row r="49" spans="1:4" s="86" customFormat="1" ht="12.75">
      <c r="A49" s="190"/>
      <c r="B49" s="184">
        <v>92605</v>
      </c>
      <c r="C49" s="85" t="s">
        <v>244</v>
      </c>
      <c r="D49" s="107"/>
    </row>
    <row r="50" spans="1:4" s="72" customFormat="1" ht="38.25">
      <c r="A50" s="191"/>
      <c r="B50" s="177"/>
      <c r="C50" s="89" t="s">
        <v>313</v>
      </c>
      <c r="D50" s="111">
        <v>230000</v>
      </c>
    </row>
    <row r="51" spans="1:4" s="72" customFormat="1" ht="14.25" customHeight="1">
      <c r="A51" s="197"/>
      <c r="B51" s="179"/>
      <c r="C51" s="89"/>
      <c r="D51" s="92">
        <f>SUM(D50)</f>
        <v>230000</v>
      </c>
    </row>
    <row r="52" spans="1:4" ht="16.5" thickBot="1">
      <c r="A52" s="35"/>
      <c r="B52" s="35"/>
      <c r="C52" s="35"/>
      <c r="D52" s="295">
        <f>D51</f>
        <v>230000</v>
      </c>
    </row>
    <row r="53" ht="16.5" thickBot="1">
      <c r="D53" s="297">
        <f>D52+D47+D42+D28+D23+D13+D18</f>
        <v>966300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I17" sqref="I17"/>
    </sheetView>
  </sheetViews>
  <sheetFormatPr defaultColWidth="9.140625" defaultRowHeight="12.75"/>
  <cols>
    <col min="1" max="1" width="5.28125" style="0" customWidth="1"/>
    <col min="2" max="2" width="8.8515625" style="0" customWidth="1"/>
    <col min="3" max="3" width="9.421875" style="251" customWidth="1"/>
    <col min="4" max="4" width="25.421875" style="0" customWidth="1"/>
    <col min="5" max="5" width="10.140625" style="0" customWidth="1"/>
    <col min="6" max="6" width="11.421875" style="0" customWidth="1"/>
    <col min="7" max="7" width="11.28125" style="0" customWidth="1"/>
    <col min="8" max="8" width="11.421875" style="0" bestFit="1" customWidth="1"/>
  </cols>
  <sheetData>
    <row r="1" ht="12.75">
      <c r="G1" t="s">
        <v>264</v>
      </c>
    </row>
    <row r="6" spans="1:3" s="38" customFormat="1" ht="15.75">
      <c r="A6" s="36" t="s">
        <v>265</v>
      </c>
      <c r="C6" s="252"/>
    </row>
    <row r="7" spans="1:3" s="38" customFormat="1" ht="15.75">
      <c r="A7" s="36" t="s">
        <v>266</v>
      </c>
      <c r="C7" s="252"/>
    </row>
    <row r="8" spans="1:3" s="38" customFormat="1" ht="15.75">
      <c r="A8" s="36"/>
      <c r="C8" s="252"/>
    </row>
    <row r="9" spans="1:3" s="38" customFormat="1" ht="15.75">
      <c r="A9" s="36"/>
      <c r="C9" s="252"/>
    </row>
    <row r="10" spans="1:3" s="38" customFormat="1" ht="15.75">
      <c r="A10" s="36"/>
      <c r="C10" s="252"/>
    </row>
    <row r="11" spans="1:3" s="38" customFormat="1" ht="15.75">
      <c r="A11" s="36"/>
      <c r="C11" s="252"/>
    </row>
    <row r="12" spans="1:8" s="259" customFormat="1" ht="42.75" customHeight="1">
      <c r="A12" s="253" t="s">
        <v>0</v>
      </c>
      <c r="B12" s="254" t="s">
        <v>88</v>
      </c>
      <c r="C12" s="254" t="s">
        <v>267</v>
      </c>
      <c r="D12" s="255" t="s">
        <v>1</v>
      </c>
      <c r="E12" s="256" t="s">
        <v>268</v>
      </c>
      <c r="F12" s="257" t="s">
        <v>269</v>
      </c>
      <c r="G12" s="258" t="s">
        <v>270</v>
      </c>
      <c r="H12" s="257" t="s">
        <v>271</v>
      </c>
    </row>
    <row r="13" spans="1:8" s="206" customFormat="1" ht="36" customHeight="1">
      <c r="A13" s="260">
        <v>900</v>
      </c>
      <c r="B13" s="195"/>
      <c r="C13" s="261"/>
      <c r="D13" s="262" t="s">
        <v>223</v>
      </c>
      <c r="E13" s="111"/>
      <c r="F13" s="89"/>
      <c r="G13" s="263"/>
      <c r="H13" s="89"/>
    </row>
    <row r="14" spans="1:8" s="86" customFormat="1" ht="28.5" customHeight="1">
      <c r="A14" s="104"/>
      <c r="B14" s="147">
        <v>90011</v>
      </c>
      <c r="C14" s="264"/>
      <c r="D14" s="85" t="s">
        <v>272</v>
      </c>
      <c r="E14" s="107"/>
      <c r="F14" s="85"/>
      <c r="G14" s="265"/>
      <c r="H14" s="85"/>
    </row>
    <row r="15" spans="1:8" s="86" customFormat="1" ht="18" customHeight="1">
      <c r="A15" s="161"/>
      <c r="B15" s="104"/>
      <c r="C15" s="264" t="s">
        <v>273</v>
      </c>
      <c r="D15" s="266" t="s">
        <v>274</v>
      </c>
      <c r="E15" s="267">
        <v>3219</v>
      </c>
      <c r="F15" s="49">
        <v>21500</v>
      </c>
      <c r="G15" s="268">
        <f>F15+E15</f>
        <v>24719</v>
      </c>
      <c r="H15" s="269"/>
    </row>
    <row r="16" spans="1:8" s="274" customFormat="1" ht="14.25" customHeight="1">
      <c r="A16" s="270"/>
      <c r="B16" s="270"/>
      <c r="C16" s="271"/>
      <c r="D16" s="272" t="s">
        <v>275</v>
      </c>
      <c r="E16" s="273">
        <f>SUM(E15)</f>
        <v>3219</v>
      </c>
      <c r="F16" s="273">
        <f>SUM(F15)</f>
        <v>21500</v>
      </c>
      <c r="G16" s="273">
        <f>SUM(G15)</f>
        <v>24719</v>
      </c>
      <c r="H16" s="273"/>
    </row>
    <row r="17" spans="1:8" s="206" customFormat="1" ht="36" customHeight="1">
      <c r="A17" s="260">
        <v>900</v>
      </c>
      <c r="B17" s="195"/>
      <c r="C17" s="261"/>
      <c r="D17" s="262" t="s">
        <v>223</v>
      </c>
      <c r="E17" s="111"/>
      <c r="F17" s="89"/>
      <c r="G17" s="263"/>
      <c r="H17" s="89"/>
    </row>
    <row r="18" spans="1:8" s="86" customFormat="1" ht="28.5" customHeight="1">
      <c r="A18" s="104"/>
      <c r="B18" s="147">
        <v>90011</v>
      </c>
      <c r="C18" s="264"/>
      <c r="D18" s="85" t="s">
        <v>272</v>
      </c>
      <c r="E18" s="107"/>
      <c r="F18" s="85"/>
      <c r="G18" s="265"/>
      <c r="H18" s="85"/>
    </row>
    <row r="19" spans="1:8" s="86" customFormat="1" ht="25.5" customHeight="1">
      <c r="A19" s="161"/>
      <c r="B19" s="104"/>
      <c r="C19" s="275" t="s">
        <v>276</v>
      </c>
      <c r="D19" s="266" t="s">
        <v>277</v>
      </c>
      <c r="E19" s="267"/>
      <c r="F19" s="269"/>
      <c r="G19" s="276"/>
      <c r="H19" s="49">
        <v>21500</v>
      </c>
    </row>
    <row r="20" spans="1:8" s="86" customFormat="1" ht="18" customHeight="1">
      <c r="A20" s="161"/>
      <c r="B20" s="104"/>
      <c r="C20" s="275" t="s">
        <v>278</v>
      </c>
      <c r="D20" s="266" t="s">
        <v>279</v>
      </c>
      <c r="E20" s="277"/>
      <c r="F20" s="269"/>
      <c r="G20" s="276"/>
      <c r="H20" s="49">
        <v>3219</v>
      </c>
    </row>
    <row r="21" spans="1:8" s="274" customFormat="1" ht="14.25" customHeight="1">
      <c r="A21" s="270"/>
      <c r="B21" s="270"/>
      <c r="C21" s="271"/>
      <c r="D21" s="272" t="s">
        <v>280</v>
      </c>
      <c r="E21" s="273"/>
      <c r="F21" s="273"/>
      <c r="G21" s="273"/>
      <c r="H21" s="273">
        <f>SUM(H19:H20)</f>
        <v>24719</v>
      </c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25"/>
  <sheetViews>
    <sheetView workbookViewId="0" topLeftCell="A1">
      <selection activeCell="A1" sqref="A1:IV16384"/>
    </sheetView>
  </sheetViews>
  <sheetFormatPr defaultColWidth="9.140625" defaultRowHeight="12.75"/>
  <cols>
    <col min="1" max="1" width="14.7109375" style="0" customWidth="1"/>
    <col min="2" max="2" width="24.140625" style="251" customWidth="1"/>
    <col min="3" max="3" width="26.140625" style="0" customWidth="1"/>
    <col min="4" max="4" width="23.28125" style="0" customWidth="1"/>
    <col min="5" max="5" width="10.140625" style="0" customWidth="1"/>
    <col min="6" max="6" width="10.00390625" style="0" customWidth="1"/>
  </cols>
  <sheetData>
    <row r="1" ht="24.75" customHeight="1">
      <c r="D1" s="55" t="s">
        <v>315</v>
      </c>
    </row>
    <row r="2" ht="24.75" customHeight="1">
      <c r="D2" s="55"/>
    </row>
    <row r="3" ht="24.75" customHeight="1">
      <c r="D3" s="55"/>
    </row>
    <row r="4" ht="24.75" customHeight="1">
      <c r="D4" s="55"/>
    </row>
    <row r="5" ht="12.75">
      <c r="D5" s="55"/>
    </row>
    <row r="6" ht="12.75">
      <c r="D6" s="55"/>
    </row>
    <row r="7" ht="12.75">
      <c r="D7" s="55"/>
    </row>
    <row r="8" spans="1:2" s="38" customFormat="1" ht="15.75">
      <c r="A8" s="36" t="s">
        <v>316</v>
      </c>
      <c r="B8" s="252"/>
    </row>
    <row r="9" spans="1:2" s="38" customFormat="1" ht="15.75">
      <c r="A9" s="36" t="s">
        <v>317</v>
      </c>
      <c r="B9" s="252"/>
    </row>
    <row r="10" spans="1:2" s="38" customFormat="1" ht="15.75">
      <c r="A10" s="36"/>
      <c r="B10" s="252"/>
    </row>
    <row r="11" spans="1:2" s="38" customFormat="1" ht="15.75">
      <c r="A11" s="36"/>
      <c r="B11" s="252"/>
    </row>
    <row r="12" spans="1:2" s="38" customFormat="1" ht="15.75">
      <c r="A12" s="36"/>
      <c r="B12" s="252"/>
    </row>
    <row r="13" spans="1:2" s="38" customFormat="1" ht="15.75">
      <c r="A13" s="36"/>
      <c r="B13" s="252"/>
    </row>
    <row r="14" spans="1:2" s="38" customFormat="1" ht="15.75">
      <c r="A14" s="36"/>
      <c r="B14" s="252"/>
    </row>
    <row r="15" s="38" customFormat="1" ht="12.75">
      <c r="B15" s="252"/>
    </row>
    <row r="16" spans="1:4" s="309" customFormat="1" ht="15">
      <c r="A16" s="307" t="s">
        <v>267</v>
      </c>
      <c r="B16" s="308" t="s">
        <v>318</v>
      </c>
      <c r="C16" s="307" t="s">
        <v>269</v>
      </c>
      <c r="D16" s="307" t="s">
        <v>319</v>
      </c>
    </row>
    <row r="17" spans="1:4" ht="38.25">
      <c r="A17" s="310">
        <v>952</v>
      </c>
      <c r="B17" s="311" t="s">
        <v>320</v>
      </c>
      <c r="C17" s="312">
        <v>1975000</v>
      </c>
      <c r="D17" s="312"/>
    </row>
    <row r="18" spans="1:4" ht="38.25">
      <c r="A18" s="313">
        <v>992</v>
      </c>
      <c r="B18" s="311" t="s">
        <v>321</v>
      </c>
      <c r="C18" s="312"/>
      <c r="D18" s="312">
        <v>1975000</v>
      </c>
    </row>
    <row r="19" spans="1:4" s="36" customFormat="1" ht="15.75">
      <c r="A19" s="487" t="s">
        <v>322</v>
      </c>
      <c r="B19" s="488"/>
      <c r="C19" s="314">
        <f>SUM(C17:C18)</f>
        <v>1975000</v>
      </c>
      <c r="D19" s="315">
        <f>SUM(D18)</f>
        <v>1975000</v>
      </c>
    </row>
    <row r="25" ht="12.75">
      <c r="C25" s="38"/>
    </row>
  </sheetData>
  <mergeCells count="1">
    <mergeCell ref="A19:B19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B1:E18"/>
  <sheetViews>
    <sheetView workbookViewId="0" topLeftCell="A1">
      <selection activeCell="F5" sqref="F5"/>
    </sheetView>
  </sheetViews>
  <sheetFormatPr defaultColWidth="9.140625" defaultRowHeight="12.75"/>
  <cols>
    <col min="3" max="3" width="39.7109375" style="0" customWidth="1"/>
    <col min="4" max="4" width="19.140625" style="0" customWidth="1"/>
  </cols>
  <sheetData>
    <row r="1" spans="4:5" ht="12.75">
      <c r="D1" s="58" t="s">
        <v>84</v>
      </c>
      <c r="E1" s="58"/>
    </row>
    <row r="2" ht="12.75">
      <c r="E2" s="58"/>
    </row>
    <row r="3" ht="12.75">
      <c r="E3" s="58"/>
    </row>
    <row r="4" ht="12.75">
      <c r="E4" s="58"/>
    </row>
    <row r="5" ht="12.75">
      <c r="E5" s="58"/>
    </row>
    <row r="6" s="38" customFormat="1" ht="15.75">
      <c r="B6" s="36" t="s">
        <v>31</v>
      </c>
    </row>
    <row r="7" s="36" customFormat="1" ht="15.75">
      <c r="B7" s="36" t="s">
        <v>32</v>
      </c>
    </row>
    <row r="8" s="36" customFormat="1" ht="15.75">
      <c r="B8" s="36" t="s">
        <v>72</v>
      </c>
    </row>
    <row r="9" s="36" customFormat="1" ht="15.75"/>
    <row r="10" s="36" customFormat="1" ht="15.75"/>
    <row r="11" s="36" customFormat="1" ht="15.75"/>
    <row r="14" spans="2:4" s="22" customFormat="1" ht="27.75" customHeight="1">
      <c r="B14" s="19" t="s">
        <v>0</v>
      </c>
      <c r="C14" s="20" t="s">
        <v>1</v>
      </c>
      <c r="D14" s="21" t="s">
        <v>2</v>
      </c>
    </row>
    <row r="15" spans="2:4" s="9" customFormat="1" ht="15.75">
      <c r="B15" s="23">
        <v>750</v>
      </c>
      <c r="C15" s="8" t="s">
        <v>5</v>
      </c>
      <c r="D15" s="15"/>
    </row>
    <row r="16" spans="2:4" s="3" customFormat="1" ht="59.25" customHeight="1">
      <c r="B16" s="25"/>
      <c r="C16" s="4" t="s">
        <v>34</v>
      </c>
      <c r="D16" s="40"/>
    </row>
    <row r="17" spans="2:4" s="3" customFormat="1" ht="15.75">
      <c r="B17" s="12"/>
      <c r="C17" s="13"/>
      <c r="D17" s="14">
        <v>13300</v>
      </c>
    </row>
    <row r="18" ht="18">
      <c r="D18" s="39">
        <f>D17</f>
        <v>13300</v>
      </c>
    </row>
  </sheetData>
  <printOptions/>
  <pageMargins left="0.7480314960629921" right="0.35433070866141736" top="0.5118110236220472" bottom="0.3937007874015748" header="0.5118110236220472" footer="0.1968503937007874"/>
  <pageSetup horizontalDpi="600" verticalDpi="600" orientation="portrait" paperSize="9" r:id="rId1"/>
  <headerFooter alignWithMargins="0">
    <oddFooter>&amp;CStrona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3:H28"/>
  <sheetViews>
    <sheetView tabSelected="1" workbookViewId="0" topLeftCell="A13">
      <selection activeCell="E14" sqref="E14"/>
    </sheetView>
  </sheetViews>
  <sheetFormatPr defaultColWidth="9.140625" defaultRowHeight="12.75"/>
  <cols>
    <col min="1" max="1" width="4.140625" style="0" customWidth="1"/>
    <col min="2" max="2" width="17.7109375" style="0" customWidth="1"/>
    <col min="3" max="3" width="18.28125" style="0" customWidth="1"/>
    <col min="5" max="5" width="12.7109375" style="0" bestFit="1" customWidth="1"/>
    <col min="6" max="6" width="18.57421875" style="0" customWidth="1"/>
    <col min="7" max="7" width="11.28125" style="0" bestFit="1" customWidth="1"/>
    <col min="8" max="8" width="12.57421875" style="0" customWidth="1"/>
  </cols>
  <sheetData>
    <row r="3" spans="6:8" ht="45.75" customHeight="1">
      <c r="F3" s="489" t="s">
        <v>323</v>
      </c>
      <c r="G3" s="489"/>
      <c r="H3" s="489"/>
    </row>
    <row r="4" spans="1:8" ht="18">
      <c r="A4" s="317" t="s">
        <v>324</v>
      </c>
      <c r="B4" s="318"/>
      <c r="C4" s="318"/>
      <c r="D4" s="318"/>
      <c r="E4" s="318"/>
      <c r="F4" s="318"/>
      <c r="G4" s="318"/>
      <c r="H4" s="318"/>
    </row>
    <row r="5" spans="1:8" ht="16.5" thickBot="1">
      <c r="A5" s="319"/>
      <c r="B5" s="319"/>
      <c r="C5" s="319"/>
      <c r="D5" s="319"/>
      <c r="E5" s="319"/>
      <c r="F5" s="490"/>
      <c r="G5" s="490"/>
      <c r="H5" s="490"/>
    </row>
    <row r="6" spans="1:8" ht="12.75">
      <c r="A6" s="466" t="s">
        <v>325</v>
      </c>
      <c r="B6" s="468" t="s">
        <v>326</v>
      </c>
      <c r="C6" s="470" t="s">
        <v>327</v>
      </c>
      <c r="D6" s="470" t="s">
        <v>328</v>
      </c>
      <c r="E6" s="470" t="s">
        <v>329</v>
      </c>
      <c r="F6" s="470" t="s">
        <v>330</v>
      </c>
      <c r="G6" s="470" t="s">
        <v>331</v>
      </c>
      <c r="H6" s="465"/>
    </row>
    <row r="7" spans="1:8" ht="13.5" thickBot="1">
      <c r="A7" s="467"/>
      <c r="B7" s="469"/>
      <c r="C7" s="463"/>
      <c r="D7" s="463"/>
      <c r="E7" s="463"/>
      <c r="F7" s="464"/>
      <c r="G7" s="464"/>
      <c r="H7" s="450"/>
    </row>
    <row r="8" spans="1:8" ht="13.5" thickBot="1">
      <c r="A8" s="227">
        <v>1</v>
      </c>
      <c r="B8" s="321">
        <v>2</v>
      </c>
      <c r="C8" s="322">
        <v>3</v>
      </c>
      <c r="D8" s="322">
        <v>4</v>
      </c>
      <c r="E8" s="322">
        <v>5</v>
      </c>
      <c r="F8" s="323">
        <v>6</v>
      </c>
      <c r="G8" s="451">
        <v>7</v>
      </c>
      <c r="H8" s="452"/>
    </row>
    <row r="9" spans="1:8" ht="49.5" thickBot="1">
      <c r="A9" s="320" t="s">
        <v>332</v>
      </c>
      <c r="B9" s="386" t="s">
        <v>333</v>
      </c>
      <c r="C9" s="388" t="s">
        <v>334</v>
      </c>
      <c r="D9" s="491" t="s">
        <v>89</v>
      </c>
      <c r="E9" s="491" t="s">
        <v>94</v>
      </c>
      <c r="F9" s="324" t="s">
        <v>335</v>
      </c>
      <c r="G9" s="325"/>
      <c r="H9" s="326">
        <v>150000</v>
      </c>
    </row>
    <row r="10" spans="1:8" ht="49.5" thickBot="1">
      <c r="A10" s="320" t="s">
        <v>336</v>
      </c>
      <c r="B10" s="387"/>
      <c r="C10" s="361"/>
      <c r="D10" s="492"/>
      <c r="E10" s="492"/>
      <c r="F10" s="327" t="s">
        <v>285</v>
      </c>
      <c r="G10" s="328"/>
      <c r="H10" s="329">
        <v>20000</v>
      </c>
    </row>
    <row r="11" spans="1:8" ht="69" thickBot="1">
      <c r="A11" s="320" t="s">
        <v>337</v>
      </c>
      <c r="B11" s="493" t="s">
        <v>338</v>
      </c>
      <c r="C11" s="496" t="s">
        <v>334</v>
      </c>
      <c r="D11" s="499">
        <v>600</v>
      </c>
      <c r="E11" s="500" t="s">
        <v>339</v>
      </c>
      <c r="F11" s="330" t="s">
        <v>340</v>
      </c>
      <c r="G11" s="331"/>
      <c r="H11" s="332">
        <v>50000</v>
      </c>
    </row>
    <row r="12" spans="1:8" ht="69" thickBot="1">
      <c r="A12" s="320" t="s">
        <v>341</v>
      </c>
      <c r="B12" s="494"/>
      <c r="C12" s="497"/>
      <c r="D12" s="499"/>
      <c r="E12" s="501"/>
      <c r="F12" s="334" t="s">
        <v>342</v>
      </c>
      <c r="G12" s="335"/>
      <c r="H12" s="336">
        <v>50000</v>
      </c>
    </row>
    <row r="13" spans="1:8" ht="20.25" thickBot="1">
      <c r="A13" s="320" t="s">
        <v>343</v>
      </c>
      <c r="B13" s="495"/>
      <c r="C13" s="498"/>
      <c r="D13" s="499"/>
      <c r="E13" s="338" t="s">
        <v>344</v>
      </c>
      <c r="F13" s="327" t="s">
        <v>289</v>
      </c>
      <c r="G13" s="328"/>
      <c r="H13" s="339">
        <v>45000</v>
      </c>
    </row>
    <row r="14" spans="1:8" ht="23.25" thickBot="1">
      <c r="A14" s="320" t="s">
        <v>345</v>
      </c>
      <c r="B14" s="340" t="s">
        <v>346</v>
      </c>
      <c r="C14" s="316" t="s">
        <v>347</v>
      </c>
      <c r="D14" s="499"/>
      <c r="E14" s="341" t="s">
        <v>348</v>
      </c>
      <c r="F14" s="342" t="s">
        <v>349</v>
      </c>
      <c r="G14" s="343"/>
      <c r="H14" s="344">
        <v>5000</v>
      </c>
    </row>
    <row r="15" spans="1:8" ht="23.25" thickBot="1">
      <c r="A15" s="320" t="s">
        <v>350</v>
      </c>
      <c r="B15" s="345" t="s">
        <v>351</v>
      </c>
      <c r="C15" s="346" t="s">
        <v>352</v>
      </c>
      <c r="D15" s="346">
        <v>700</v>
      </c>
      <c r="E15" s="347">
        <v>70005</v>
      </c>
      <c r="F15" s="348" t="s">
        <v>353</v>
      </c>
      <c r="G15" s="349"/>
      <c r="H15" s="350">
        <v>250000</v>
      </c>
    </row>
    <row r="16" spans="1:8" ht="18" customHeight="1" thickBot="1">
      <c r="A16" s="320" t="s">
        <v>354</v>
      </c>
      <c r="B16" s="502" t="s">
        <v>355</v>
      </c>
      <c r="C16" s="505" t="s">
        <v>356</v>
      </c>
      <c r="D16" s="507">
        <v>750</v>
      </c>
      <c r="E16" s="507">
        <v>75023</v>
      </c>
      <c r="F16" s="324" t="s">
        <v>292</v>
      </c>
      <c r="G16" s="325"/>
      <c r="H16" s="352">
        <v>6500</v>
      </c>
    </row>
    <row r="17" spans="1:8" ht="18" customHeight="1" thickBot="1">
      <c r="A17" s="320" t="s">
        <v>357</v>
      </c>
      <c r="B17" s="503"/>
      <c r="C17" s="499"/>
      <c r="D17" s="508"/>
      <c r="E17" s="508"/>
      <c r="F17" s="327" t="s">
        <v>293</v>
      </c>
      <c r="G17" s="328"/>
      <c r="H17" s="339">
        <v>9000</v>
      </c>
    </row>
    <row r="18" spans="1:8" ht="19.5" customHeight="1" thickBot="1">
      <c r="A18" s="320" t="s">
        <v>358</v>
      </c>
      <c r="B18" s="504"/>
      <c r="C18" s="506"/>
      <c r="D18" s="346">
        <v>754</v>
      </c>
      <c r="E18" s="346">
        <v>75412</v>
      </c>
      <c r="F18" s="348" t="s">
        <v>294</v>
      </c>
      <c r="G18" s="349"/>
      <c r="H18" s="353">
        <v>20000</v>
      </c>
    </row>
    <row r="19" spans="1:8" ht="13.5" thickBot="1">
      <c r="A19" s="320" t="s">
        <v>359</v>
      </c>
      <c r="B19" s="509" t="s">
        <v>360</v>
      </c>
      <c r="C19" s="507" t="s">
        <v>361</v>
      </c>
      <c r="D19" s="507">
        <v>900</v>
      </c>
      <c r="E19" s="351">
        <v>90001</v>
      </c>
      <c r="F19" s="324" t="s">
        <v>295</v>
      </c>
      <c r="G19" s="325"/>
      <c r="H19" s="352">
        <v>5000</v>
      </c>
    </row>
    <row r="20" spans="1:8" ht="20.25" thickBot="1">
      <c r="A20" s="320" t="s">
        <v>362</v>
      </c>
      <c r="B20" s="510"/>
      <c r="C20" s="497"/>
      <c r="D20" s="497"/>
      <c r="E20" s="333">
        <v>90015</v>
      </c>
      <c r="F20" s="334" t="s">
        <v>296</v>
      </c>
      <c r="G20" s="335"/>
      <c r="H20" s="354">
        <v>25000</v>
      </c>
    </row>
    <row r="21" spans="1:8" ht="19.5" customHeight="1">
      <c r="A21" s="512" t="s">
        <v>363</v>
      </c>
      <c r="B21" s="510"/>
      <c r="C21" s="497"/>
      <c r="D21" s="497"/>
      <c r="E21" s="497">
        <v>90095</v>
      </c>
      <c r="F21" s="514" t="s">
        <v>297</v>
      </c>
      <c r="G21" s="515"/>
      <c r="H21" s="516">
        <v>44000</v>
      </c>
    </row>
    <row r="22" spans="1:8" ht="13.5" thickBot="1">
      <c r="A22" s="513"/>
      <c r="B22" s="510"/>
      <c r="C22" s="497"/>
      <c r="D22" s="497"/>
      <c r="E22" s="497"/>
      <c r="F22" s="514"/>
      <c r="G22" s="515"/>
      <c r="H22" s="516"/>
    </row>
    <row r="23" spans="1:8" ht="20.25" thickBot="1">
      <c r="A23" s="320" t="s">
        <v>364</v>
      </c>
      <c r="B23" s="511"/>
      <c r="C23" s="498"/>
      <c r="D23" s="498"/>
      <c r="E23" s="508"/>
      <c r="F23" s="327" t="s">
        <v>365</v>
      </c>
      <c r="G23" s="328"/>
      <c r="H23" s="339">
        <v>150000</v>
      </c>
    </row>
    <row r="24" spans="1:8" ht="34.5" thickBot="1">
      <c r="A24" s="320" t="s">
        <v>366</v>
      </c>
      <c r="B24" s="356" t="s">
        <v>367</v>
      </c>
      <c r="C24" s="346" t="s">
        <v>368</v>
      </c>
      <c r="D24" s="346">
        <v>921</v>
      </c>
      <c r="E24" s="346">
        <v>92195</v>
      </c>
      <c r="F24" s="348" t="s">
        <v>299</v>
      </c>
      <c r="G24" s="349"/>
      <c r="H24" s="353">
        <v>45000</v>
      </c>
    </row>
    <row r="25" spans="1:8" ht="34.5" thickBot="1">
      <c r="A25" s="320" t="s">
        <v>369</v>
      </c>
      <c r="B25" s="355" t="s">
        <v>370</v>
      </c>
      <c r="C25" s="337" t="s">
        <v>371</v>
      </c>
      <c r="D25" s="337">
        <v>926</v>
      </c>
      <c r="E25" s="337">
        <v>92601</v>
      </c>
      <c r="F25" s="327" t="s">
        <v>301</v>
      </c>
      <c r="G25" s="328"/>
      <c r="H25" s="339">
        <v>26000</v>
      </c>
    </row>
    <row r="26" spans="1:8" ht="13.5" thickBot="1">
      <c r="A26" s="357"/>
      <c r="B26" s="357"/>
      <c r="C26" s="357"/>
      <c r="D26" s="357"/>
      <c r="E26" s="357"/>
      <c r="F26" s="358" t="s">
        <v>372</v>
      </c>
      <c r="G26" s="359"/>
      <c r="H26" s="360">
        <f>SUM(H9:H25)</f>
        <v>900500</v>
      </c>
    </row>
    <row r="28" ht="12.75">
      <c r="A28" t="s">
        <v>373</v>
      </c>
    </row>
  </sheetData>
  <mergeCells count="30">
    <mergeCell ref="E21:E23"/>
    <mergeCell ref="F21:F22"/>
    <mergeCell ref="G21:G22"/>
    <mergeCell ref="H21:H22"/>
    <mergeCell ref="B19:B23"/>
    <mergeCell ref="C19:C23"/>
    <mergeCell ref="D19:D23"/>
    <mergeCell ref="A21:A22"/>
    <mergeCell ref="B16:B18"/>
    <mergeCell ref="C16:C18"/>
    <mergeCell ref="D16:D17"/>
    <mergeCell ref="E16:E17"/>
    <mergeCell ref="B11:B13"/>
    <mergeCell ref="C11:C13"/>
    <mergeCell ref="D11:D14"/>
    <mergeCell ref="E11:E12"/>
    <mergeCell ref="G8:H8"/>
    <mergeCell ref="B9:B10"/>
    <mergeCell ref="C9:C10"/>
    <mergeCell ref="D9:D10"/>
    <mergeCell ref="E9:E10"/>
    <mergeCell ref="F3:H3"/>
    <mergeCell ref="F5:H5"/>
    <mergeCell ref="A6:A7"/>
    <mergeCell ref="B6:B7"/>
    <mergeCell ref="C6:C7"/>
    <mergeCell ref="D6:D7"/>
    <mergeCell ref="E6:E7"/>
    <mergeCell ref="F6:F7"/>
    <mergeCell ref="G6:H7"/>
  </mergeCells>
  <printOptions/>
  <pageMargins left="0.75" right="0.75" top="1" bottom="1" header="0.5" footer="0.5"/>
  <pageSetup orientation="portrait" paperSize="9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67"/>
  <sheetViews>
    <sheetView workbookViewId="0" topLeftCell="A1">
      <selection activeCell="A1" sqref="A1:IV16384"/>
    </sheetView>
  </sheetViews>
  <sheetFormatPr defaultColWidth="9.140625" defaultRowHeight="12.75"/>
  <cols>
    <col min="1" max="1" width="4.421875" style="0" customWidth="1"/>
    <col min="2" max="2" width="13.28125" style="0" customWidth="1"/>
    <col min="3" max="3" width="13.57421875" style="0" customWidth="1"/>
    <col min="4" max="4" width="5.00390625" style="0" customWidth="1"/>
    <col min="5" max="5" width="5.421875" style="0" customWidth="1"/>
    <col min="6" max="6" width="17.28125" style="0" customWidth="1"/>
    <col min="9" max="9" width="15.140625" style="362" customWidth="1"/>
    <col min="10" max="10" width="13.421875" style="362" customWidth="1"/>
    <col min="12" max="12" width="9.421875" style="0" customWidth="1"/>
    <col min="13" max="13" width="9.28125" style="0" bestFit="1" customWidth="1"/>
    <col min="14" max="14" width="9.57421875" style="0" customWidth="1"/>
  </cols>
  <sheetData>
    <row r="1" spans="9:10" ht="12.75">
      <c r="I1"/>
      <c r="J1"/>
    </row>
    <row r="2" ht="12.75"/>
    <row r="3" ht="12.75"/>
    <row r="4" spans="11:14" ht="36" customHeight="1">
      <c r="K4" s="363"/>
      <c r="L4" s="489" t="s">
        <v>374</v>
      </c>
      <c r="M4" s="489"/>
      <c r="N4" s="489"/>
    </row>
    <row r="5" spans="1:14" ht="16.5" thickBot="1">
      <c r="A5" s="364" t="s">
        <v>375</v>
      </c>
      <c r="B5" s="318"/>
      <c r="C5" s="318"/>
      <c r="D5" s="318"/>
      <c r="E5" s="318"/>
      <c r="F5" s="364"/>
      <c r="G5" s="364"/>
      <c r="H5" s="364"/>
      <c r="I5" s="364"/>
      <c r="J5" s="364"/>
      <c r="K5" s="318"/>
      <c r="L5" s="318"/>
      <c r="M5" s="318"/>
      <c r="N5" s="365"/>
    </row>
    <row r="6" spans="1:14" ht="13.5" thickBot="1">
      <c r="A6" s="466" t="s">
        <v>376</v>
      </c>
      <c r="B6" s="512" t="s">
        <v>326</v>
      </c>
      <c r="C6" s="512" t="s">
        <v>327</v>
      </c>
      <c r="D6" s="512" t="s">
        <v>328</v>
      </c>
      <c r="E6" s="512" t="s">
        <v>329</v>
      </c>
      <c r="F6" s="512" t="s">
        <v>330</v>
      </c>
      <c r="G6" s="512" t="s">
        <v>377</v>
      </c>
      <c r="H6" s="512" t="s">
        <v>378</v>
      </c>
      <c r="I6" s="512" t="s">
        <v>379</v>
      </c>
      <c r="J6" s="512" t="s">
        <v>380</v>
      </c>
      <c r="K6" s="520" t="s">
        <v>381</v>
      </c>
      <c r="L6" s="520"/>
      <c r="M6" s="520"/>
      <c r="N6" s="521"/>
    </row>
    <row r="7" spans="1:14" ht="20.25" customHeight="1" thickBot="1">
      <c r="A7" s="517"/>
      <c r="B7" s="518"/>
      <c r="C7" s="518"/>
      <c r="D7" s="518"/>
      <c r="E7" s="518"/>
      <c r="F7" s="519"/>
      <c r="G7" s="519"/>
      <c r="H7" s="519"/>
      <c r="I7" s="519"/>
      <c r="J7" s="519"/>
      <c r="K7" s="366">
        <v>2008</v>
      </c>
      <c r="L7" s="367">
        <v>2009</v>
      </c>
      <c r="M7" s="368">
        <v>2010</v>
      </c>
      <c r="N7" s="366">
        <v>2011</v>
      </c>
    </row>
    <row r="8" spans="1:14" ht="12.75">
      <c r="A8" s="369">
        <v>1</v>
      </c>
      <c r="B8" s="370">
        <v>2</v>
      </c>
      <c r="C8" s="370">
        <v>3</v>
      </c>
      <c r="D8" s="369">
        <v>4</v>
      </c>
      <c r="E8" s="369">
        <v>5</v>
      </c>
      <c r="F8" s="369">
        <v>6</v>
      </c>
      <c r="G8" s="369">
        <v>7</v>
      </c>
      <c r="H8" s="369">
        <v>8</v>
      </c>
      <c r="I8" s="369">
        <v>9</v>
      </c>
      <c r="J8" s="371">
        <v>10</v>
      </c>
      <c r="K8" s="372">
        <v>11</v>
      </c>
      <c r="L8" s="372">
        <v>12</v>
      </c>
      <c r="M8" s="372">
        <v>13</v>
      </c>
      <c r="N8" s="372">
        <v>14</v>
      </c>
    </row>
    <row r="9" spans="1:14" ht="78">
      <c r="A9" s="373" t="s">
        <v>332</v>
      </c>
      <c r="B9" s="522" t="s">
        <v>333</v>
      </c>
      <c r="C9" s="522" t="s">
        <v>334</v>
      </c>
      <c r="D9" s="526" t="s">
        <v>89</v>
      </c>
      <c r="E9" s="526" t="s">
        <v>94</v>
      </c>
      <c r="F9" s="374" t="s">
        <v>382</v>
      </c>
      <c r="G9" s="375" t="s">
        <v>383</v>
      </c>
      <c r="H9" s="375" t="s">
        <v>384</v>
      </c>
      <c r="I9" s="376">
        <v>1142000</v>
      </c>
      <c r="J9" s="377">
        <v>17324</v>
      </c>
      <c r="K9" s="378">
        <v>600000</v>
      </c>
      <c r="L9" s="379">
        <v>0</v>
      </c>
      <c r="M9" s="379">
        <v>0</v>
      </c>
      <c r="N9" s="379">
        <v>0</v>
      </c>
    </row>
    <row r="10" spans="1:14" ht="78.75">
      <c r="A10" s="373" t="s">
        <v>336</v>
      </c>
      <c r="B10" s="523"/>
      <c r="C10" s="522"/>
      <c r="D10" s="527"/>
      <c r="E10" s="527"/>
      <c r="F10" s="374" t="s">
        <v>385</v>
      </c>
      <c r="G10" s="375" t="s">
        <v>386</v>
      </c>
      <c r="H10" s="375" t="s">
        <v>387</v>
      </c>
      <c r="I10" s="376">
        <v>219787</v>
      </c>
      <c r="J10" s="377">
        <v>16110</v>
      </c>
      <c r="K10" s="378">
        <v>0</v>
      </c>
      <c r="L10" s="378">
        <v>203677</v>
      </c>
      <c r="M10" s="379">
        <v>0</v>
      </c>
      <c r="N10" s="379">
        <v>0</v>
      </c>
    </row>
    <row r="11" spans="1:14" ht="78.75">
      <c r="A11" s="373" t="s">
        <v>337</v>
      </c>
      <c r="B11" s="523"/>
      <c r="C11" s="522"/>
      <c r="D11" s="527"/>
      <c r="E11" s="527"/>
      <c r="F11" s="380" t="s">
        <v>388</v>
      </c>
      <c r="G11" s="381" t="s">
        <v>389</v>
      </c>
      <c r="H11" s="381" t="s">
        <v>387</v>
      </c>
      <c r="I11" s="382">
        <v>550000</v>
      </c>
      <c r="J11" s="383">
        <v>51490</v>
      </c>
      <c r="K11" s="383">
        <v>0</v>
      </c>
      <c r="L11" s="384">
        <v>498510</v>
      </c>
      <c r="M11" s="384">
        <v>0</v>
      </c>
      <c r="N11" s="384">
        <v>0</v>
      </c>
    </row>
    <row r="12" spans="1:14" ht="78.75">
      <c r="A12" s="373" t="s">
        <v>341</v>
      </c>
      <c r="B12" s="523"/>
      <c r="C12" s="522"/>
      <c r="D12" s="527"/>
      <c r="E12" s="527"/>
      <c r="F12" s="380" t="s">
        <v>390</v>
      </c>
      <c r="G12" s="381" t="s">
        <v>391</v>
      </c>
      <c r="H12" s="381" t="s">
        <v>387</v>
      </c>
      <c r="I12" s="382">
        <v>324000</v>
      </c>
      <c r="J12" s="383">
        <v>24000</v>
      </c>
      <c r="K12" s="383">
        <v>0</v>
      </c>
      <c r="L12" s="384">
        <v>0</v>
      </c>
      <c r="M12" s="384">
        <v>300000</v>
      </c>
      <c r="N12" s="384">
        <v>0</v>
      </c>
    </row>
    <row r="13" spans="1:14" ht="78.75">
      <c r="A13" s="373" t="s">
        <v>343</v>
      </c>
      <c r="B13" s="523"/>
      <c r="C13" s="522"/>
      <c r="D13" s="527"/>
      <c r="E13" s="527"/>
      <c r="F13" s="380" t="s">
        <v>392</v>
      </c>
      <c r="G13" s="381" t="s">
        <v>393</v>
      </c>
      <c r="H13" s="381" t="s">
        <v>394</v>
      </c>
      <c r="I13" s="382">
        <v>541480</v>
      </c>
      <c r="J13" s="383">
        <v>41480</v>
      </c>
      <c r="K13" s="383">
        <v>0</v>
      </c>
      <c r="L13" s="384">
        <v>0</v>
      </c>
      <c r="M13" s="384">
        <v>0</v>
      </c>
      <c r="N13" s="384">
        <v>500000</v>
      </c>
    </row>
    <row r="14" spans="1:14" ht="78.75">
      <c r="A14" s="373" t="s">
        <v>345</v>
      </c>
      <c r="B14" s="523"/>
      <c r="C14" s="522"/>
      <c r="D14" s="527"/>
      <c r="E14" s="527"/>
      <c r="F14" s="380" t="s">
        <v>395</v>
      </c>
      <c r="G14" s="381" t="s">
        <v>391</v>
      </c>
      <c r="H14" s="381" t="s">
        <v>394</v>
      </c>
      <c r="I14" s="382">
        <v>252000</v>
      </c>
      <c r="J14" s="383">
        <v>12000</v>
      </c>
      <c r="K14" s="383">
        <v>0</v>
      </c>
      <c r="L14" s="384">
        <v>0</v>
      </c>
      <c r="M14" s="384">
        <v>240000</v>
      </c>
      <c r="N14" s="384">
        <v>0</v>
      </c>
    </row>
    <row r="15" spans="1:14" ht="78.75">
      <c r="A15" s="373" t="s">
        <v>350</v>
      </c>
      <c r="B15" s="523"/>
      <c r="C15" s="522"/>
      <c r="D15" s="527"/>
      <c r="E15" s="527"/>
      <c r="F15" s="380" t="s">
        <v>396</v>
      </c>
      <c r="G15" s="381" t="s">
        <v>389</v>
      </c>
      <c r="H15" s="381" t="s">
        <v>394</v>
      </c>
      <c r="I15" s="382">
        <v>182000</v>
      </c>
      <c r="J15" s="383">
        <v>12000</v>
      </c>
      <c r="K15" s="383">
        <v>0</v>
      </c>
      <c r="L15" s="384">
        <v>170000</v>
      </c>
      <c r="M15" s="384">
        <v>0</v>
      </c>
      <c r="N15" s="384">
        <v>0</v>
      </c>
    </row>
    <row r="16" spans="1:14" ht="79.5" thickBot="1">
      <c r="A16" s="373" t="s">
        <v>354</v>
      </c>
      <c r="B16" s="524"/>
      <c r="C16" s="525"/>
      <c r="D16" s="528"/>
      <c r="E16" s="528"/>
      <c r="F16" s="385" t="s">
        <v>397</v>
      </c>
      <c r="G16" s="389" t="s">
        <v>386</v>
      </c>
      <c r="H16" s="389" t="s">
        <v>394</v>
      </c>
      <c r="I16" s="390">
        <v>190274</v>
      </c>
      <c r="J16" s="391">
        <v>10134</v>
      </c>
      <c r="K16" s="392">
        <v>0</v>
      </c>
      <c r="L16" s="393">
        <v>180140</v>
      </c>
      <c r="M16" s="393">
        <v>0</v>
      </c>
      <c r="N16" s="393">
        <v>0</v>
      </c>
    </row>
    <row r="17" spans="1:14" ht="123.75">
      <c r="A17" s="373" t="s">
        <v>357</v>
      </c>
      <c r="B17" s="529" t="s">
        <v>398</v>
      </c>
      <c r="C17" s="530" t="s">
        <v>334</v>
      </c>
      <c r="D17" s="532" t="s">
        <v>89</v>
      </c>
      <c r="E17" s="532" t="s">
        <v>94</v>
      </c>
      <c r="F17" s="395" t="s">
        <v>399</v>
      </c>
      <c r="G17" s="396" t="s">
        <v>400</v>
      </c>
      <c r="H17" s="396" t="s">
        <v>401</v>
      </c>
      <c r="I17" s="397">
        <v>1364105</v>
      </c>
      <c r="J17" s="398">
        <v>29280</v>
      </c>
      <c r="K17" s="399">
        <v>0</v>
      </c>
      <c r="L17" s="399">
        <v>600000</v>
      </c>
      <c r="M17" s="399">
        <v>734825</v>
      </c>
      <c r="N17" s="400">
        <v>0</v>
      </c>
    </row>
    <row r="18" spans="1:14" ht="45">
      <c r="A18" s="373" t="s">
        <v>358</v>
      </c>
      <c r="B18" s="522"/>
      <c r="C18" s="531"/>
      <c r="D18" s="526"/>
      <c r="E18" s="526"/>
      <c r="F18" s="374" t="s">
        <v>402</v>
      </c>
      <c r="G18" s="375" t="s">
        <v>386</v>
      </c>
      <c r="H18" s="375" t="s">
        <v>403</v>
      </c>
      <c r="I18" s="376">
        <v>238196</v>
      </c>
      <c r="J18" s="377">
        <v>12000</v>
      </c>
      <c r="K18" s="378">
        <v>0</v>
      </c>
      <c r="L18" s="378">
        <v>226196</v>
      </c>
      <c r="M18" s="379">
        <v>0</v>
      </c>
      <c r="N18" s="379">
        <v>0</v>
      </c>
    </row>
    <row r="19" spans="1:14" ht="124.5" thickBot="1">
      <c r="A19" s="373" t="s">
        <v>359</v>
      </c>
      <c r="B19" s="522"/>
      <c r="C19" s="531"/>
      <c r="D19" s="526"/>
      <c r="E19" s="526"/>
      <c r="F19" s="374" t="s">
        <v>404</v>
      </c>
      <c r="G19" s="375" t="s">
        <v>405</v>
      </c>
      <c r="H19" s="375" t="s">
        <v>401</v>
      </c>
      <c r="I19" s="402">
        <v>1650000</v>
      </c>
      <c r="J19" s="377">
        <v>0</v>
      </c>
      <c r="K19" s="403">
        <v>0</v>
      </c>
      <c r="L19" s="403">
        <v>50000</v>
      </c>
      <c r="M19" s="403">
        <v>100000</v>
      </c>
      <c r="N19" s="404">
        <v>1500000</v>
      </c>
    </row>
    <row r="20" spans="1:14" ht="45">
      <c r="A20" s="373" t="s">
        <v>362</v>
      </c>
      <c r="B20" s="529" t="s">
        <v>406</v>
      </c>
      <c r="C20" s="530" t="s">
        <v>334</v>
      </c>
      <c r="D20" s="530">
        <v>900</v>
      </c>
      <c r="E20" s="530">
        <v>90015</v>
      </c>
      <c r="F20" s="405" t="s">
        <v>407</v>
      </c>
      <c r="G20" s="406" t="s">
        <v>386</v>
      </c>
      <c r="H20" s="406" t="s">
        <v>408</v>
      </c>
      <c r="I20" s="407">
        <v>95913</v>
      </c>
      <c r="J20" s="408">
        <v>10000</v>
      </c>
      <c r="K20" s="409">
        <v>0</v>
      </c>
      <c r="L20" s="400">
        <v>85913</v>
      </c>
      <c r="M20" s="400">
        <v>0</v>
      </c>
      <c r="N20" s="400">
        <v>0</v>
      </c>
    </row>
    <row r="21" spans="1:14" ht="58.5">
      <c r="A21" s="373" t="s">
        <v>363</v>
      </c>
      <c r="B21" s="522"/>
      <c r="C21" s="533"/>
      <c r="D21" s="533"/>
      <c r="E21" s="533"/>
      <c r="F21" s="410" t="s">
        <v>409</v>
      </c>
      <c r="G21" s="411" t="s">
        <v>389</v>
      </c>
      <c r="H21" s="411" t="str">
        <f>H20</f>
        <v>85% kosztów kwal. RPO 7.1.2</v>
      </c>
      <c r="I21" s="382">
        <v>354145</v>
      </c>
      <c r="J21" s="383">
        <v>12000</v>
      </c>
      <c r="K21" s="384">
        <v>0</v>
      </c>
      <c r="L21" s="384">
        <v>342145</v>
      </c>
      <c r="M21" s="384">
        <v>0</v>
      </c>
      <c r="N21" s="384">
        <v>0</v>
      </c>
    </row>
    <row r="22" spans="1:14" ht="45.75" thickBot="1">
      <c r="A22" s="373" t="s">
        <v>364</v>
      </c>
      <c r="B22" s="525"/>
      <c r="C22" s="534"/>
      <c r="D22" s="534"/>
      <c r="E22" s="534"/>
      <c r="F22" s="412" t="s">
        <v>410</v>
      </c>
      <c r="G22" s="413" t="s">
        <v>389</v>
      </c>
      <c r="H22" s="413" t="str">
        <f>H21</f>
        <v>85% kosztów kwal. RPO 7.1.2</v>
      </c>
      <c r="I22" s="414">
        <v>456547</v>
      </c>
      <c r="J22" s="415">
        <v>25000</v>
      </c>
      <c r="K22" s="416">
        <v>0</v>
      </c>
      <c r="L22" s="416">
        <v>431547</v>
      </c>
      <c r="M22" s="416">
        <v>0</v>
      </c>
      <c r="N22" s="416">
        <v>0</v>
      </c>
    </row>
    <row r="23" spans="1:14" ht="45">
      <c r="A23" s="373" t="s">
        <v>366</v>
      </c>
      <c r="B23" s="522" t="s">
        <v>338</v>
      </c>
      <c r="C23" s="531" t="s">
        <v>334</v>
      </c>
      <c r="D23" s="417">
        <v>600</v>
      </c>
      <c r="E23" s="417">
        <v>60013</v>
      </c>
      <c r="F23" s="410" t="s">
        <v>411</v>
      </c>
      <c r="G23" s="411" t="s">
        <v>412</v>
      </c>
      <c r="H23" s="411" t="s">
        <v>408</v>
      </c>
      <c r="I23" s="418">
        <v>900000</v>
      </c>
      <c r="J23" s="418">
        <v>0</v>
      </c>
      <c r="K23" s="384">
        <v>0</v>
      </c>
      <c r="L23" s="384">
        <v>50000</v>
      </c>
      <c r="M23" s="384">
        <v>300000</v>
      </c>
      <c r="N23" s="384">
        <v>550000</v>
      </c>
    </row>
    <row r="24" spans="1:14" ht="45">
      <c r="A24" s="373" t="s">
        <v>369</v>
      </c>
      <c r="B24" s="522"/>
      <c r="C24" s="531"/>
      <c r="D24" s="417">
        <v>600</v>
      </c>
      <c r="E24" s="417">
        <v>60013</v>
      </c>
      <c r="F24" s="410" t="s">
        <v>413</v>
      </c>
      <c r="G24" s="411" t="s">
        <v>414</v>
      </c>
      <c r="H24" s="411" t="s">
        <v>408</v>
      </c>
      <c r="I24" s="418">
        <v>500000</v>
      </c>
      <c r="J24" s="418">
        <v>0</v>
      </c>
      <c r="K24" s="383">
        <v>0</v>
      </c>
      <c r="L24" s="383">
        <v>0</v>
      </c>
      <c r="M24" s="383">
        <v>50000</v>
      </c>
      <c r="N24" s="383">
        <v>450000</v>
      </c>
    </row>
    <row r="25" spans="1:14" ht="45">
      <c r="A25" s="373" t="s">
        <v>415</v>
      </c>
      <c r="B25" s="522"/>
      <c r="C25" s="531"/>
      <c r="D25" s="417">
        <v>600</v>
      </c>
      <c r="E25" s="417">
        <v>60014</v>
      </c>
      <c r="F25" s="410" t="s">
        <v>416</v>
      </c>
      <c r="G25" s="411" t="s">
        <v>412</v>
      </c>
      <c r="H25" s="411" t="s">
        <v>408</v>
      </c>
      <c r="I25" s="418">
        <v>1000000</v>
      </c>
      <c r="J25" s="418">
        <v>0</v>
      </c>
      <c r="K25" s="384">
        <v>0</v>
      </c>
      <c r="L25" s="384">
        <v>60000</v>
      </c>
      <c r="M25" s="384">
        <v>640000</v>
      </c>
      <c r="N25" s="384">
        <v>300000</v>
      </c>
    </row>
    <row r="26" spans="1:14" ht="45">
      <c r="A26" s="373" t="s">
        <v>417</v>
      </c>
      <c r="B26" s="522"/>
      <c r="C26" s="531"/>
      <c r="D26" s="417">
        <v>600</v>
      </c>
      <c r="E26" s="417">
        <v>60014</v>
      </c>
      <c r="F26" s="410" t="s">
        <v>418</v>
      </c>
      <c r="G26" s="411" t="s">
        <v>393</v>
      </c>
      <c r="H26" s="411" t="s">
        <v>408</v>
      </c>
      <c r="I26" s="418">
        <v>3000000</v>
      </c>
      <c r="J26" s="384">
        <v>15860</v>
      </c>
      <c r="K26" s="384">
        <v>0</v>
      </c>
      <c r="L26" s="384">
        <v>0</v>
      </c>
      <c r="M26" s="384">
        <v>1484140</v>
      </c>
      <c r="N26" s="384">
        <v>1500000</v>
      </c>
    </row>
    <row r="27" spans="1:14" ht="29.25">
      <c r="A27" s="373" t="s">
        <v>419</v>
      </c>
      <c r="B27" s="522"/>
      <c r="C27" s="531"/>
      <c r="D27" s="419">
        <v>600</v>
      </c>
      <c r="E27" s="419">
        <v>60014</v>
      </c>
      <c r="F27" s="420" t="s">
        <v>420</v>
      </c>
      <c r="G27" s="421" t="s">
        <v>412</v>
      </c>
      <c r="H27" s="421" t="s">
        <v>421</v>
      </c>
      <c r="I27" s="422">
        <v>745000</v>
      </c>
      <c r="J27" s="422">
        <v>0</v>
      </c>
      <c r="K27" s="423">
        <v>0</v>
      </c>
      <c r="L27" s="423">
        <v>400000</v>
      </c>
      <c r="M27" s="423">
        <v>145000</v>
      </c>
      <c r="N27" s="423">
        <v>200000</v>
      </c>
    </row>
    <row r="28" spans="1:14" ht="48.75">
      <c r="A28" s="373" t="s">
        <v>422</v>
      </c>
      <c r="B28" s="522"/>
      <c r="C28" s="531"/>
      <c r="D28" s="417">
        <v>600</v>
      </c>
      <c r="E28" s="417">
        <v>60014</v>
      </c>
      <c r="F28" s="410" t="s">
        <v>423</v>
      </c>
      <c r="G28" s="411" t="s">
        <v>424</v>
      </c>
      <c r="H28" s="411" t="s">
        <v>408</v>
      </c>
      <c r="I28" s="418">
        <v>600000</v>
      </c>
      <c r="J28" s="418">
        <v>0</v>
      </c>
      <c r="K28" s="384">
        <v>0</v>
      </c>
      <c r="L28" s="384">
        <v>50000</v>
      </c>
      <c r="M28" s="384">
        <v>550000</v>
      </c>
      <c r="N28" s="384">
        <v>0</v>
      </c>
    </row>
    <row r="29" spans="1:14" ht="58.5">
      <c r="A29" s="373" t="s">
        <v>425</v>
      </c>
      <c r="B29" s="522"/>
      <c r="C29" s="531"/>
      <c r="D29" s="424">
        <v>600</v>
      </c>
      <c r="E29" s="424">
        <v>60016</v>
      </c>
      <c r="F29" s="410" t="s">
        <v>426</v>
      </c>
      <c r="G29" s="411" t="s">
        <v>391</v>
      </c>
      <c r="H29" s="411" t="s">
        <v>427</v>
      </c>
      <c r="I29" s="382">
        <v>1083330</v>
      </c>
      <c r="J29" s="383">
        <v>83330</v>
      </c>
      <c r="K29" s="383">
        <v>0</v>
      </c>
      <c r="L29" s="384">
        <v>500000</v>
      </c>
      <c r="M29" s="384">
        <v>500000</v>
      </c>
      <c r="N29" s="384">
        <v>0</v>
      </c>
    </row>
    <row r="30" spans="1:14" ht="12.75">
      <c r="A30" s="373" t="s">
        <v>428</v>
      </c>
      <c r="B30" s="522"/>
      <c r="C30" s="531"/>
      <c r="D30" s="533"/>
      <c r="E30" s="533"/>
      <c r="F30" s="425" t="s">
        <v>429</v>
      </c>
      <c r="G30" s="426" t="s">
        <v>430</v>
      </c>
      <c r="H30" s="536"/>
      <c r="I30" s="377">
        <v>341454</v>
      </c>
      <c r="J30" s="377">
        <v>15250</v>
      </c>
      <c r="K30" s="379">
        <v>326204</v>
      </c>
      <c r="L30" s="379"/>
      <c r="M30" s="379">
        <v>0</v>
      </c>
      <c r="N30" s="379">
        <v>0</v>
      </c>
    </row>
    <row r="31" spans="1:14" ht="12.75">
      <c r="A31" s="373" t="s">
        <v>431</v>
      </c>
      <c r="B31" s="522"/>
      <c r="C31" s="531"/>
      <c r="D31" s="533"/>
      <c r="E31" s="533"/>
      <c r="F31" s="425" t="s">
        <v>432</v>
      </c>
      <c r="G31" s="426" t="s">
        <v>386</v>
      </c>
      <c r="H31" s="536"/>
      <c r="I31" s="377">
        <v>567664</v>
      </c>
      <c r="J31" s="377">
        <v>17385</v>
      </c>
      <c r="K31" s="379">
        <v>0</v>
      </c>
      <c r="L31" s="379">
        <v>550279</v>
      </c>
      <c r="M31" s="379">
        <v>0</v>
      </c>
      <c r="N31" s="379">
        <v>0</v>
      </c>
    </row>
    <row r="32" spans="1:14" ht="12.75">
      <c r="A32" s="373" t="s">
        <v>433</v>
      </c>
      <c r="B32" s="522"/>
      <c r="C32" s="531"/>
      <c r="D32" s="533"/>
      <c r="E32" s="533"/>
      <c r="F32" s="425" t="s">
        <v>434</v>
      </c>
      <c r="G32" s="426" t="s">
        <v>386</v>
      </c>
      <c r="H32" s="536"/>
      <c r="I32" s="377">
        <v>575036</v>
      </c>
      <c r="J32" s="377">
        <v>17385</v>
      </c>
      <c r="K32" s="379">
        <v>0</v>
      </c>
      <c r="L32" s="379">
        <v>557651</v>
      </c>
      <c r="M32" s="379">
        <v>0</v>
      </c>
      <c r="N32" s="379">
        <v>0</v>
      </c>
    </row>
    <row r="33" spans="1:14" ht="12.75">
      <c r="A33" s="373" t="s">
        <v>435</v>
      </c>
      <c r="B33" s="522"/>
      <c r="C33" s="531"/>
      <c r="D33" s="533"/>
      <c r="E33" s="533"/>
      <c r="F33" s="425" t="s">
        <v>436</v>
      </c>
      <c r="G33" s="426" t="s">
        <v>386</v>
      </c>
      <c r="H33" s="536"/>
      <c r="I33" s="377">
        <v>626940</v>
      </c>
      <c r="J33" s="377">
        <v>17385</v>
      </c>
      <c r="K33" s="379">
        <v>0</v>
      </c>
      <c r="L33" s="379">
        <v>609555</v>
      </c>
      <c r="M33" s="379">
        <v>0</v>
      </c>
      <c r="N33" s="379">
        <v>0</v>
      </c>
    </row>
    <row r="34" spans="1:14" ht="29.25">
      <c r="A34" s="373" t="s">
        <v>437</v>
      </c>
      <c r="B34" s="522"/>
      <c r="C34" s="531"/>
      <c r="D34" s="419">
        <v>600</v>
      </c>
      <c r="E34" s="419">
        <v>60016</v>
      </c>
      <c r="F34" s="425" t="s">
        <v>438</v>
      </c>
      <c r="G34" s="426" t="s">
        <v>439</v>
      </c>
      <c r="H34" s="426"/>
      <c r="I34" s="377">
        <v>798861</v>
      </c>
      <c r="J34" s="377">
        <v>706500</v>
      </c>
      <c r="K34" s="379">
        <v>0</v>
      </c>
      <c r="L34" s="379">
        <v>92361</v>
      </c>
      <c r="M34" s="379">
        <v>0</v>
      </c>
      <c r="N34" s="379">
        <v>0</v>
      </c>
    </row>
    <row r="35" spans="1:14" ht="45">
      <c r="A35" s="373" t="s">
        <v>440</v>
      </c>
      <c r="B35" s="522"/>
      <c r="C35" s="531"/>
      <c r="D35" s="417">
        <v>600</v>
      </c>
      <c r="E35" s="417">
        <v>60016</v>
      </c>
      <c r="F35" s="410" t="s">
        <v>441</v>
      </c>
      <c r="G35" s="411" t="s">
        <v>412</v>
      </c>
      <c r="H35" s="411" t="s">
        <v>408</v>
      </c>
      <c r="I35" s="418">
        <v>4000000</v>
      </c>
      <c r="J35" s="418">
        <v>0</v>
      </c>
      <c r="K35" s="384">
        <v>0</v>
      </c>
      <c r="L35" s="384">
        <v>1000000</v>
      </c>
      <c r="M35" s="384">
        <v>2000000</v>
      </c>
      <c r="N35" s="384">
        <v>1000000</v>
      </c>
    </row>
    <row r="36" spans="1:14" ht="45">
      <c r="A36" s="373" t="s">
        <v>442</v>
      </c>
      <c r="B36" s="522"/>
      <c r="C36" s="531"/>
      <c r="D36" s="417">
        <v>600</v>
      </c>
      <c r="E36" s="417">
        <v>60016</v>
      </c>
      <c r="F36" s="410" t="s">
        <v>443</v>
      </c>
      <c r="G36" s="411" t="s">
        <v>389</v>
      </c>
      <c r="H36" s="411" t="s">
        <v>408</v>
      </c>
      <c r="I36" s="418">
        <v>280000</v>
      </c>
      <c r="J36" s="384">
        <v>20000</v>
      </c>
      <c r="K36" s="384">
        <v>0</v>
      </c>
      <c r="L36" s="384">
        <v>260000</v>
      </c>
      <c r="M36" s="384">
        <v>0</v>
      </c>
      <c r="N36" s="384">
        <v>0</v>
      </c>
    </row>
    <row r="37" spans="1:14" ht="20.25" thickBot="1">
      <c r="A37" s="373" t="s">
        <v>444</v>
      </c>
      <c r="B37" s="525"/>
      <c r="C37" s="535"/>
      <c r="D37" s="427">
        <v>900</v>
      </c>
      <c r="E37" s="427">
        <v>90095</v>
      </c>
      <c r="F37" s="428" t="s">
        <v>445</v>
      </c>
      <c r="G37" s="429" t="s">
        <v>386</v>
      </c>
      <c r="H37" s="429"/>
      <c r="I37" s="391">
        <v>329146</v>
      </c>
      <c r="J37" s="391">
        <v>11958</v>
      </c>
      <c r="K37" s="393">
        <v>0</v>
      </c>
      <c r="L37" s="393">
        <v>317188</v>
      </c>
      <c r="M37" s="393">
        <v>0</v>
      </c>
      <c r="N37" s="393">
        <v>0</v>
      </c>
    </row>
    <row r="38" spans="1:14" ht="49.5" customHeight="1">
      <c r="A38" s="373" t="s">
        <v>446</v>
      </c>
      <c r="B38" s="529" t="s">
        <v>447</v>
      </c>
      <c r="C38" s="529" t="s">
        <v>448</v>
      </c>
      <c r="D38" s="430">
        <v>630</v>
      </c>
      <c r="E38" s="430">
        <v>63003</v>
      </c>
      <c r="F38" s="431" t="s">
        <v>449</v>
      </c>
      <c r="G38" s="432" t="s">
        <v>424</v>
      </c>
      <c r="H38" s="432" t="s">
        <v>450</v>
      </c>
      <c r="I38" s="433">
        <v>600000</v>
      </c>
      <c r="J38" s="434">
        <f>K38</f>
        <v>0</v>
      </c>
      <c r="K38" s="435">
        <v>0</v>
      </c>
      <c r="L38" s="436">
        <v>300000</v>
      </c>
      <c r="M38" s="436">
        <v>300000</v>
      </c>
      <c r="N38" s="436">
        <v>0</v>
      </c>
    </row>
    <row r="39" spans="1:14" ht="48.75">
      <c r="A39" s="373" t="s">
        <v>451</v>
      </c>
      <c r="B39" s="522"/>
      <c r="C39" s="522"/>
      <c r="D39" s="424">
        <v>630</v>
      </c>
      <c r="E39" s="424">
        <v>63003</v>
      </c>
      <c r="F39" s="410" t="s">
        <v>452</v>
      </c>
      <c r="G39" s="411" t="s">
        <v>412</v>
      </c>
      <c r="H39" s="411" t="s">
        <v>450</v>
      </c>
      <c r="I39" s="382">
        <v>400000</v>
      </c>
      <c r="J39" s="418">
        <v>0</v>
      </c>
      <c r="K39" s="383">
        <v>0</v>
      </c>
      <c r="L39" s="384">
        <v>150000</v>
      </c>
      <c r="M39" s="384">
        <v>50000</v>
      </c>
      <c r="N39" s="384">
        <v>200000</v>
      </c>
    </row>
    <row r="40" spans="1:14" ht="45">
      <c r="A40" s="373" t="s">
        <v>453</v>
      </c>
      <c r="B40" s="522"/>
      <c r="C40" s="522"/>
      <c r="D40" s="424">
        <v>630</v>
      </c>
      <c r="E40" s="424">
        <v>63003</v>
      </c>
      <c r="F40" s="410" t="s">
        <v>454</v>
      </c>
      <c r="G40" s="411" t="s">
        <v>412</v>
      </c>
      <c r="H40" s="411" t="s">
        <v>455</v>
      </c>
      <c r="I40" s="382">
        <v>2000000</v>
      </c>
      <c r="J40" s="418">
        <v>0</v>
      </c>
      <c r="K40" s="383">
        <v>0</v>
      </c>
      <c r="L40" s="384">
        <v>250000</v>
      </c>
      <c r="M40" s="384">
        <v>250000</v>
      </c>
      <c r="N40" s="384">
        <v>1500000</v>
      </c>
    </row>
    <row r="41" spans="1:14" ht="45">
      <c r="A41" s="373" t="s">
        <v>456</v>
      </c>
      <c r="B41" s="522"/>
      <c r="C41" s="522"/>
      <c r="D41" s="424">
        <v>630</v>
      </c>
      <c r="E41" s="424">
        <v>63003</v>
      </c>
      <c r="F41" s="410" t="s">
        <v>457</v>
      </c>
      <c r="G41" s="381" t="s">
        <v>412</v>
      </c>
      <c r="H41" s="411" t="s">
        <v>450</v>
      </c>
      <c r="I41" s="382">
        <v>470000</v>
      </c>
      <c r="J41" s="418">
        <v>0</v>
      </c>
      <c r="K41" s="383">
        <v>0</v>
      </c>
      <c r="L41" s="384">
        <v>70000</v>
      </c>
      <c r="M41" s="384">
        <v>100000</v>
      </c>
      <c r="N41" s="384">
        <v>300000</v>
      </c>
    </row>
    <row r="42" spans="1:14" ht="45">
      <c r="A42" s="373" t="s">
        <v>458</v>
      </c>
      <c r="B42" s="522"/>
      <c r="C42" s="522"/>
      <c r="D42" s="424">
        <v>801</v>
      </c>
      <c r="E42" s="424">
        <v>80110</v>
      </c>
      <c r="F42" s="410" t="s">
        <v>459</v>
      </c>
      <c r="G42" s="411" t="s">
        <v>391</v>
      </c>
      <c r="H42" s="411" t="s">
        <v>460</v>
      </c>
      <c r="I42" s="382">
        <v>567815</v>
      </c>
      <c r="J42" s="383">
        <v>8540</v>
      </c>
      <c r="K42" s="383">
        <v>0</v>
      </c>
      <c r="L42" s="384">
        <v>200000</v>
      </c>
      <c r="M42" s="384">
        <v>359275</v>
      </c>
      <c r="N42" s="384">
        <v>0</v>
      </c>
    </row>
    <row r="43" spans="1:14" ht="58.5">
      <c r="A43" s="373" t="s">
        <v>461</v>
      </c>
      <c r="B43" s="522"/>
      <c r="C43" s="522"/>
      <c r="D43" s="424">
        <v>900</v>
      </c>
      <c r="E43" s="424">
        <v>90095</v>
      </c>
      <c r="F43" s="410" t="s">
        <v>462</v>
      </c>
      <c r="G43" s="411" t="s">
        <v>412</v>
      </c>
      <c r="H43" s="411" t="s">
        <v>463</v>
      </c>
      <c r="I43" s="382">
        <v>1600000</v>
      </c>
      <c r="J43" s="418">
        <v>0</v>
      </c>
      <c r="K43" s="383">
        <v>0</v>
      </c>
      <c r="L43" s="384">
        <v>400000</v>
      </c>
      <c r="M43" s="384">
        <v>400000</v>
      </c>
      <c r="N43" s="384">
        <v>800000</v>
      </c>
    </row>
    <row r="44" spans="1:14" ht="48.75">
      <c r="A44" s="373" t="s">
        <v>464</v>
      </c>
      <c r="B44" s="522"/>
      <c r="C44" s="522"/>
      <c r="D44" s="424">
        <v>900</v>
      </c>
      <c r="E44" s="424">
        <v>90095</v>
      </c>
      <c r="F44" s="410" t="s">
        <v>465</v>
      </c>
      <c r="G44" s="411" t="s">
        <v>466</v>
      </c>
      <c r="H44" s="411" t="s">
        <v>463</v>
      </c>
      <c r="I44" s="382">
        <v>15730000</v>
      </c>
      <c r="J44" s="418">
        <v>0</v>
      </c>
      <c r="K44" s="383">
        <v>0</v>
      </c>
      <c r="L44" s="384">
        <f>M44</f>
        <v>3932500</v>
      </c>
      <c r="M44" s="384">
        <f>I44/4</f>
        <v>3932500</v>
      </c>
      <c r="N44" s="384">
        <f>I44/2</f>
        <v>7865000</v>
      </c>
    </row>
    <row r="45" spans="1:14" ht="19.5">
      <c r="A45" s="373" t="s">
        <v>467</v>
      </c>
      <c r="B45" s="522"/>
      <c r="C45" s="522"/>
      <c r="D45" s="424">
        <v>900</v>
      </c>
      <c r="E45" s="424">
        <v>90095</v>
      </c>
      <c r="F45" s="410" t="s">
        <v>468</v>
      </c>
      <c r="G45" s="411" t="s">
        <v>412</v>
      </c>
      <c r="H45" s="411" t="s">
        <v>469</v>
      </c>
      <c r="I45" s="382">
        <v>1500000</v>
      </c>
      <c r="J45" s="418">
        <v>0</v>
      </c>
      <c r="K45" s="383">
        <v>0</v>
      </c>
      <c r="L45" s="384">
        <v>750000</v>
      </c>
      <c r="M45" s="384">
        <v>500000</v>
      </c>
      <c r="N45" s="384">
        <v>250000</v>
      </c>
    </row>
    <row r="46" spans="1:14" ht="45">
      <c r="A46" s="373" t="s">
        <v>470</v>
      </c>
      <c r="B46" s="522"/>
      <c r="C46" s="522"/>
      <c r="D46" s="424">
        <v>900</v>
      </c>
      <c r="E46" s="424">
        <v>90095</v>
      </c>
      <c r="F46" s="410" t="s">
        <v>471</v>
      </c>
      <c r="G46" s="411" t="s">
        <v>412</v>
      </c>
      <c r="H46" s="411" t="s">
        <v>472</v>
      </c>
      <c r="I46" s="382">
        <v>1500000</v>
      </c>
      <c r="J46" s="418">
        <v>0</v>
      </c>
      <c r="K46" s="383">
        <v>0</v>
      </c>
      <c r="L46" s="384">
        <v>250000</v>
      </c>
      <c r="M46" s="384">
        <v>500000</v>
      </c>
      <c r="N46" s="384">
        <v>750000</v>
      </c>
    </row>
    <row r="47" spans="1:14" ht="45">
      <c r="A47" s="373" t="s">
        <v>473</v>
      </c>
      <c r="B47" s="522"/>
      <c r="C47" s="522"/>
      <c r="D47" s="424">
        <v>900</v>
      </c>
      <c r="E47" s="424">
        <v>90095</v>
      </c>
      <c r="F47" s="410" t="s">
        <v>474</v>
      </c>
      <c r="G47" s="411" t="s">
        <v>424</v>
      </c>
      <c r="H47" s="411" t="s">
        <v>472</v>
      </c>
      <c r="I47" s="382">
        <v>2000000</v>
      </c>
      <c r="J47" s="418">
        <v>0</v>
      </c>
      <c r="K47" s="383">
        <v>0</v>
      </c>
      <c r="L47" s="384">
        <v>1000000</v>
      </c>
      <c r="M47" s="384">
        <v>1000000</v>
      </c>
      <c r="N47" s="384">
        <v>0</v>
      </c>
    </row>
    <row r="48" spans="1:14" ht="33.75">
      <c r="A48" s="373" t="s">
        <v>475</v>
      </c>
      <c r="B48" s="522"/>
      <c r="C48" s="522"/>
      <c r="D48" s="401">
        <v>926</v>
      </c>
      <c r="E48" s="401">
        <v>92601</v>
      </c>
      <c r="F48" s="425" t="s">
        <v>476</v>
      </c>
      <c r="G48" s="426" t="s">
        <v>477</v>
      </c>
      <c r="H48" s="426" t="s">
        <v>478</v>
      </c>
      <c r="I48" s="402">
        <v>16212500</v>
      </c>
      <c r="J48" s="437">
        <v>152500</v>
      </c>
      <c r="K48" s="438">
        <v>75000</v>
      </c>
      <c r="L48" s="439">
        <v>1000000</v>
      </c>
      <c r="M48" s="439">
        <v>1500000</v>
      </c>
      <c r="N48" s="439">
        <v>1500000</v>
      </c>
    </row>
    <row r="49" spans="1:14" ht="78.75">
      <c r="A49" s="373" t="s">
        <v>479</v>
      </c>
      <c r="B49" s="522"/>
      <c r="C49" s="522"/>
      <c r="D49" s="424">
        <v>926</v>
      </c>
      <c r="E49" s="424">
        <v>92601</v>
      </c>
      <c r="F49" s="410" t="s">
        <v>480</v>
      </c>
      <c r="G49" s="381" t="s">
        <v>412</v>
      </c>
      <c r="H49" s="411" t="s">
        <v>481</v>
      </c>
      <c r="I49" s="382">
        <v>430000</v>
      </c>
      <c r="J49" s="418">
        <v>0</v>
      </c>
      <c r="K49" s="383">
        <v>0</v>
      </c>
      <c r="L49" s="384">
        <v>30000</v>
      </c>
      <c r="M49" s="384">
        <v>150000</v>
      </c>
      <c r="N49" s="384">
        <v>250000</v>
      </c>
    </row>
    <row r="50" spans="1:14" ht="48.75">
      <c r="A50" s="373" t="s">
        <v>482</v>
      </c>
      <c r="B50" s="522"/>
      <c r="C50" s="522"/>
      <c r="D50" s="424">
        <v>926</v>
      </c>
      <c r="E50" s="424">
        <v>92601</v>
      </c>
      <c r="F50" s="410" t="s">
        <v>483</v>
      </c>
      <c r="G50" s="411" t="s">
        <v>412</v>
      </c>
      <c r="H50" s="411" t="s">
        <v>484</v>
      </c>
      <c r="I50" s="382">
        <v>1000000</v>
      </c>
      <c r="J50" s="418">
        <v>0</v>
      </c>
      <c r="K50" s="383">
        <v>0</v>
      </c>
      <c r="L50" s="384">
        <v>200000</v>
      </c>
      <c r="M50" s="384">
        <v>200000</v>
      </c>
      <c r="N50" s="384">
        <v>600000</v>
      </c>
    </row>
    <row r="51" spans="1:14" ht="45">
      <c r="A51" s="373" t="s">
        <v>485</v>
      </c>
      <c r="B51" s="522"/>
      <c r="C51" s="522"/>
      <c r="D51" s="424">
        <v>926</v>
      </c>
      <c r="E51" s="424">
        <v>92601</v>
      </c>
      <c r="F51" s="380" t="s">
        <v>486</v>
      </c>
      <c r="G51" s="381" t="s">
        <v>424</v>
      </c>
      <c r="H51" s="411" t="s">
        <v>484</v>
      </c>
      <c r="I51" s="382">
        <v>5000000</v>
      </c>
      <c r="J51" s="418">
        <v>0</v>
      </c>
      <c r="K51" s="383">
        <v>0</v>
      </c>
      <c r="L51" s="383">
        <v>2000000</v>
      </c>
      <c r="M51" s="383">
        <v>3000000</v>
      </c>
      <c r="N51" s="383">
        <v>0</v>
      </c>
    </row>
    <row r="52" spans="1:14" ht="45.75" thickBot="1">
      <c r="A52" s="373" t="s">
        <v>487</v>
      </c>
      <c r="B52" s="525"/>
      <c r="C52" s="525"/>
      <c r="D52" s="440">
        <v>926</v>
      </c>
      <c r="E52" s="440">
        <v>92601</v>
      </c>
      <c r="F52" s="441" t="s">
        <v>488</v>
      </c>
      <c r="G52" s="442" t="s">
        <v>389</v>
      </c>
      <c r="H52" s="442" t="s">
        <v>484</v>
      </c>
      <c r="I52" s="443">
        <v>126000</v>
      </c>
      <c r="J52" s="444">
        <v>6000</v>
      </c>
      <c r="K52" s="444">
        <v>0</v>
      </c>
      <c r="L52" s="445">
        <v>120000</v>
      </c>
      <c r="M52" s="445">
        <v>0</v>
      </c>
      <c r="N52" s="445">
        <v>0</v>
      </c>
    </row>
    <row r="53" spans="1:14" ht="45">
      <c r="A53" s="373" t="s">
        <v>489</v>
      </c>
      <c r="B53" s="530" t="s">
        <v>490</v>
      </c>
      <c r="C53" s="530" t="s">
        <v>491</v>
      </c>
      <c r="D53" s="394">
        <v>801</v>
      </c>
      <c r="E53" s="394">
        <v>80101</v>
      </c>
      <c r="F53" s="405" t="s">
        <v>492</v>
      </c>
      <c r="G53" s="406" t="s">
        <v>386</v>
      </c>
      <c r="H53" s="406" t="s">
        <v>493</v>
      </c>
      <c r="I53" s="407">
        <v>821498</v>
      </c>
      <c r="J53" s="408">
        <v>24440</v>
      </c>
      <c r="K53" s="409">
        <v>0</v>
      </c>
      <c r="L53" s="400">
        <v>398529</v>
      </c>
      <c r="M53" s="400">
        <v>398529</v>
      </c>
      <c r="N53" s="400">
        <v>0</v>
      </c>
    </row>
    <row r="54" spans="1:14" ht="90">
      <c r="A54" s="373" t="s">
        <v>494</v>
      </c>
      <c r="B54" s="531"/>
      <c r="C54" s="531"/>
      <c r="D54" s="401">
        <v>900</v>
      </c>
      <c r="E54" s="401">
        <v>90095</v>
      </c>
      <c r="F54" s="425" t="s">
        <v>495</v>
      </c>
      <c r="G54" s="426" t="s">
        <v>430</v>
      </c>
      <c r="H54" s="426" t="s">
        <v>496</v>
      </c>
      <c r="I54" s="376">
        <v>324738</v>
      </c>
      <c r="J54" s="377">
        <v>25000</v>
      </c>
      <c r="K54" s="378">
        <v>0</v>
      </c>
      <c r="L54" s="379">
        <v>299738</v>
      </c>
      <c r="M54" s="379">
        <v>0</v>
      </c>
      <c r="N54" s="379">
        <v>0</v>
      </c>
    </row>
    <row r="55" spans="1:14" ht="69" thickBot="1">
      <c r="A55" s="373" t="s">
        <v>497</v>
      </c>
      <c r="B55" s="535"/>
      <c r="C55" s="535"/>
      <c r="D55" s="446">
        <v>900</v>
      </c>
      <c r="E55" s="446">
        <v>90095</v>
      </c>
      <c r="F55" s="447" t="s">
        <v>498</v>
      </c>
      <c r="G55" s="448">
        <v>2009</v>
      </c>
      <c r="H55" s="448" t="s">
        <v>499</v>
      </c>
      <c r="I55" s="414">
        <v>25000</v>
      </c>
      <c r="J55" s="416">
        <v>0</v>
      </c>
      <c r="K55" s="416">
        <v>0</v>
      </c>
      <c r="L55" s="416">
        <v>25000</v>
      </c>
      <c r="M55" s="416">
        <v>0</v>
      </c>
      <c r="N55" s="416">
        <v>0</v>
      </c>
    </row>
    <row r="56" spans="1:14" ht="49.5" thickBot="1">
      <c r="A56" s="373" t="s">
        <v>500</v>
      </c>
      <c r="B56" s="531"/>
      <c r="C56" s="531"/>
      <c r="D56" s="424">
        <v>750</v>
      </c>
      <c r="E56" s="424">
        <v>75023</v>
      </c>
      <c r="F56" s="380" t="s">
        <v>501</v>
      </c>
      <c r="G56" s="381" t="s">
        <v>414</v>
      </c>
      <c r="H56" s="381" t="s">
        <v>502</v>
      </c>
      <c r="I56" s="449">
        <v>1109243.7</v>
      </c>
      <c r="J56" s="418">
        <v>0</v>
      </c>
      <c r="K56" s="416">
        <v>0</v>
      </c>
      <c r="L56" s="384">
        <v>0</v>
      </c>
      <c r="M56" s="384">
        <v>500000</v>
      </c>
      <c r="N56" s="384">
        <v>609243.7</v>
      </c>
    </row>
    <row r="57" spans="1:14" ht="45.75" thickBot="1">
      <c r="A57" s="373" t="s">
        <v>503</v>
      </c>
      <c r="B57" s="535"/>
      <c r="C57" s="535"/>
      <c r="D57" s="446">
        <v>750</v>
      </c>
      <c r="E57" s="446">
        <v>75023</v>
      </c>
      <c r="F57" s="447" t="s">
        <v>504</v>
      </c>
      <c r="G57" s="448" t="s">
        <v>424</v>
      </c>
      <c r="H57" s="448" t="s">
        <v>505</v>
      </c>
      <c r="I57" s="453">
        <v>240000</v>
      </c>
      <c r="J57" s="454">
        <v>0</v>
      </c>
      <c r="K57" s="416">
        <v>0</v>
      </c>
      <c r="L57" s="416">
        <v>120000</v>
      </c>
      <c r="M57" s="416">
        <v>120000</v>
      </c>
      <c r="N57" s="416">
        <v>0</v>
      </c>
    </row>
    <row r="58" spans="1:14" ht="13.5" thickBot="1">
      <c r="A58" s="357"/>
      <c r="B58" s="357"/>
      <c r="C58" s="357"/>
      <c r="D58" s="357"/>
      <c r="E58" s="357"/>
      <c r="F58" s="455" t="s">
        <v>372</v>
      </c>
      <c r="G58" s="455"/>
      <c r="H58" s="455"/>
      <c r="I58" s="456">
        <f aca="true" t="shared" si="0" ref="I58:N58">SUM(I9:I57)</f>
        <v>74564672.7</v>
      </c>
      <c r="J58" s="457">
        <f t="shared" si="0"/>
        <v>1394351</v>
      </c>
      <c r="K58" s="458">
        <f t="shared" si="0"/>
        <v>1001204</v>
      </c>
      <c r="L58" s="459">
        <f t="shared" si="0"/>
        <v>18730929</v>
      </c>
      <c r="M58" s="458">
        <f t="shared" si="0"/>
        <v>20304269</v>
      </c>
      <c r="N58" s="459">
        <f t="shared" si="0"/>
        <v>20624243.7</v>
      </c>
    </row>
    <row r="59" ht="12.75">
      <c r="B59" t="s">
        <v>506</v>
      </c>
    </row>
    <row r="60" ht="12.75">
      <c r="B60" s="460" t="s">
        <v>507</v>
      </c>
    </row>
    <row r="61" ht="12.75">
      <c r="B61" s="461" t="s">
        <v>508</v>
      </c>
    </row>
    <row r="62" ht="12.75">
      <c r="B62" s="462" t="s">
        <v>509</v>
      </c>
    </row>
    <row r="63" ht="12.75">
      <c r="B63" s="462"/>
    </row>
    <row r="64" ht="12.75">
      <c r="A64" t="s">
        <v>373</v>
      </c>
    </row>
    <row r="65" spans="9:10" ht="12.75" hidden="1">
      <c r="I65"/>
      <c r="J65"/>
    </row>
    <row r="66" spans="9:10" ht="12.75">
      <c r="I66"/>
      <c r="J66"/>
    </row>
    <row r="67" spans="9:10" ht="12.75">
      <c r="I67"/>
      <c r="J67"/>
    </row>
  </sheetData>
  <mergeCells count="35">
    <mergeCell ref="B56:B57"/>
    <mergeCell ref="C56:C57"/>
    <mergeCell ref="H30:H33"/>
    <mergeCell ref="B38:B52"/>
    <mergeCell ref="C38:C52"/>
    <mergeCell ref="B53:B55"/>
    <mergeCell ref="C53:C55"/>
    <mergeCell ref="B23:B37"/>
    <mergeCell ref="C23:C37"/>
    <mergeCell ref="D30:D33"/>
    <mergeCell ref="E30:E33"/>
    <mergeCell ref="B20:B22"/>
    <mergeCell ref="C20:C22"/>
    <mergeCell ref="D20:D22"/>
    <mergeCell ref="E20:E22"/>
    <mergeCell ref="B17:B19"/>
    <mergeCell ref="C17:C19"/>
    <mergeCell ref="D17:D19"/>
    <mergeCell ref="E17:E19"/>
    <mergeCell ref="J6:J7"/>
    <mergeCell ref="K6:N6"/>
    <mergeCell ref="B9:B16"/>
    <mergeCell ref="C9:C16"/>
    <mergeCell ref="D9:D16"/>
    <mergeCell ref="E9:E16"/>
    <mergeCell ref="L4:N4"/>
    <mergeCell ref="A6:A7"/>
    <mergeCell ref="B6:B7"/>
    <mergeCell ref="C6:C7"/>
    <mergeCell ref="D6:D7"/>
    <mergeCell ref="E6:E7"/>
    <mergeCell ref="F6:F7"/>
    <mergeCell ref="G6:G7"/>
    <mergeCell ref="H6:H7"/>
    <mergeCell ref="I6:I7"/>
  </mergeCells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6:C23"/>
  <sheetViews>
    <sheetView workbookViewId="0" topLeftCell="A1">
      <selection activeCell="C21" sqref="C21"/>
    </sheetView>
  </sheetViews>
  <sheetFormatPr defaultColWidth="9.140625" defaultRowHeight="12.75"/>
  <cols>
    <col min="1" max="1" width="9.140625" style="1" customWidth="1"/>
    <col min="2" max="2" width="53.28125" style="2" customWidth="1"/>
    <col min="3" max="3" width="19.140625" style="6" customWidth="1"/>
    <col min="4" max="16384" width="9.140625" style="3" customWidth="1"/>
  </cols>
  <sheetData>
    <row r="6" spans="1:3" s="7" customFormat="1" ht="23.25" customHeight="1">
      <c r="A6" s="24"/>
      <c r="B6" s="24" t="s">
        <v>17</v>
      </c>
      <c r="C6" s="24"/>
    </row>
    <row r="7" spans="1:3" s="7" customFormat="1" ht="23.25" customHeight="1">
      <c r="A7" s="24"/>
      <c r="B7" s="24"/>
      <c r="C7" s="24"/>
    </row>
    <row r="8" spans="1:3" s="7" customFormat="1" ht="23.25" customHeight="1">
      <c r="A8" s="24"/>
      <c r="B8" s="24"/>
      <c r="C8" s="24"/>
    </row>
    <row r="9" spans="1:3" s="7" customFormat="1" ht="23.25" customHeight="1">
      <c r="A9" s="24"/>
      <c r="B9" s="24"/>
      <c r="C9" s="24"/>
    </row>
    <row r="11" spans="1:3" s="22" customFormat="1" ht="27.75" customHeight="1">
      <c r="A11" s="19" t="s">
        <v>0</v>
      </c>
      <c r="B11" s="20" t="s">
        <v>1</v>
      </c>
      <c r="C11" s="21" t="s">
        <v>2</v>
      </c>
    </row>
    <row r="12" spans="1:3" s="9" customFormat="1" ht="30">
      <c r="A12" s="42">
        <v>400</v>
      </c>
      <c r="B12" s="43" t="s">
        <v>3</v>
      </c>
      <c r="C12" s="15">
        <f>'dochodwy do rozdziału'!C9</f>
        <v>1385195</v>
      </c>
    </row>
    <row r="13" spans="1:3" s="9" customFormat="1" ht="15.75">
      <c r="A13" s="42">
        <v>700</v>
      </c>
      <c r="B13" s="43" t="s">
        <v>4</v>
      </c>
      <c r="C13" s="15">
        <f>'dochodwy do rozdziału'!C16</f>
        <v>1014000</v>
      </c>
    </row>
    <row r="14" spans="1:3" s="9" customFormat="1" ht="15.75">
      <c r="A14" s="42">
        <v>750</v>
      </c>
      <c r="B14" s="43" t="s">
        <v>33</v>
      </c>
      <c r="C14" s="15">
        <f>'dochodwy do rozdziału'!C22</f>
        <v>225091</v>
      </c>
    </row>
    <row r="15" spans="1:3" s="9" customFormat="1" ht="30">
      <c r="A15" s="42">
        <v>751</v>
      </c>
      <c r="B15" s="43" t="s">
        <v>6</v>
      </c>
      <c r="C15" s="15">
        <f>'dochodwy do rozdziału'!C26</f>
        <v>2500</v>
      </c>
    </row>
    <row r="16" spans="1:3" s="9" customFormat="1" ht="30">
      <c r="A16" s="42">
        <v>754</v>
      </c>
      <c r="B16" s="43" t="s">
        <v>7</v>
      </c>
      <c r="C16" s="15">
        <f>'dochodwy do rozdziału'!C30</f>
        <v>9972</v>
      </c>
    </row>
    <row r="17" spans="1:3" s="9" customFormat="1" ht="45">
      <c r="A17" s="42">
        <v>756</v>
      </c>
      <c r="B17" s="43" t="s">
        <v>13</v>
      </c>
      <c r="C17" s="15">
        <f>'dochodwy do rozdziału'!C47</f>
        <v>9158984</v>
      </c>
    </row>
    <row r="18" spans="1:3" s="9" customFormat="1" ht="15.75">
      <c r="A18" s="42">
        <v>758</v>
      </c>
      <c r="B18" s="43" t="s">
        <v>8</v>
      </c>
      <c r="C18" s="15">
        <f>'dochodwy do rozdziału'!C51</f>
        <v>3283981</v>
      </c>
    </row>
    <row r="19" spans="1:3" s="9" customFormat="1" ht="15.75">
      <c r="A19" s="42">
        <v>801</v>
      </c>
      <c r="B19" s="43" t="s">
        <v>9</v>
      </c>
      <c r="C19" s="15">
        <f>'dochodwy do rozdziału'!C58</f>
        <v>332050</v>
      </c>
    </row>
    <row r="20" spans="1:3" s="9" customFormat="1" ht="15.75">
      <c r="A20" s="42">
        <v>852</v>
      </c>
      <c r="B20" s="43" t="s">
        <v>10</v>
      </c>
      <c r="C20" s="15">
        <f>'dochodwy do rozdziału'!C67</f>
        <v>947424</v>
      </c>
    </row>
    <row r="21" spans="1:3" s="9" customFormat="1" ht="15.75">
      <c r="A21" s="42">
        <v>900</v>
      </c>
      <c r="B21" s="43" t="s">
        <v>12</v>
      </c>
      <c r="C21" s="15">
        <f>'dochodwy do rozdziału'!C73</f>
        <v>228000</v>
      </c>
    </row>
    <row r="22" spans="1:3" s="9" customFormat="1" ht="28.5" customHeight="1" thickBot="1">
      <c r="A22" s="471" t="s">
        <v>11</v>
      </c>
      <c r="B22" s="471"/>
      <c r="C22" s="41">
        <f>SUM(C12:C21)</f>
        <v>16587197</v>
      </c>
    </row>
    <row r="23" ht="12.75">
      <c r="C23" s="17"/>
    </row>
  </sheetData>
  <mergeCells count="1">
    <mergeCell ref="A22:B22"/>
  </mergeCells>
  <printOptions horizontalCentered="1"/>
  <pageMargins left="0.7480314960629921" right="0.35433070866141736" top="0.5118110236220472" bottom="0.3937007874015748" header="0.5118110236220472" footer="0.1968503937007874"/>
  <pageSetup horizontalDpi="600" verticalDpi="600" orientation="portrait" paperSize="9" r:id="rId1"/>
  <headerFooter alignWithMargins="0">
    <oddFooter>&amp;CStrona 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043"/>
  <sheetViews>
    <sheetView workbookViewId="0" topLeftCell="A1">
      <selection activeCell="C24" sqref="C24"/>
    </sheetView>
  </sheetViews>
  <sheetFormatPr defaultColWidth="9.140625" defaultRowHeight="12.75"/>
  <cols>
    <col min="1" max="1" width="8.421875" style="70" customWidth="1"/>
    <col min="2" max="2" width="11.57421875" style="70" customWidth="1"/>
    <col min="3" max="3" width="51.140625" style="3" customWidth="1"/>
    <col min="4" max="4" width="17.7109375" style="3" customWidth="1"/>
    <col min="5" max="16384" width="9.140625" style="72" customWidth="1"/>
  </cols>
  <sheetData>
    <row r="1" ht="12.75">
      <c r="D1" s="71" t="s">
        <v>86</v>
      </c>
    </row>
    <row r="2" ht="12.75">
      <c r="D2" s="71"/>
    </row>
    <row r="3" ht="12.75">
      <c r="D3" s="71"/>
    </row>
    <row r="4" spans="1:4" s="73" customFormat="1" ht="24.75" customHeight="1">
      <c r="A4" s="474" t="s">
        <v>87</v>
      </c>
      <c r="B4" s="474"/>
      <c r="C4" s="474"/>
      <c r="D4" s="474"/>
    </row>
    <row r="5" spans="1:4" ht="23.25" customHeight="1">
      <c r="A5" s="74"/>
      <c r="B5" s="74"/>
      <c r="C5" s="475"/>
      <c r="D5" s="475"/>
    </row>
    <row r="6" spans="1:4" s="77" customFormat="1" ht="27.75" customHeight="1">
      <c r="A6" s="75" t="s">
        <v>0</v>
      </c>
      <c r="B6" s="76" t="s">
        <v>88</v>
      </c>
      <c r="C6" s="76" t="s">
        <v>1</v>
      </c>
      <c r="D6" s="76" t="s">
        <v>2</v>
      </c>
    </row>
    <row r="7" spans="1:4" s="82" customFormat="1" ht="17.25" customHeight="1">
      <c r="A7" s="78" t="s">
        <v>89</v>
      </c>
      <c r="B7" s="79"/>
      <c r="C7" s="80" t="s">
        <v>90</v>
      </c>
      <c r="D7" s="81"/>
    </row>
    <row r="8" spans="1:4" s="86" customFormat="1" ht="14.25" customHeight="1">
      <c r="A8" s="83"/>
      <c r="B8" s="84" t="s">
        <v>91</v>
      </c>
      <c r="C8" s="85" t="s">
        <v>92</v>
      </c>
      <c r="D8" s="57"/>
    </row>
    <row r="9" spans="1:4" ht="18" customHeight="1">
      <c r="A9" s="87"/>
      <c r="B9" s="88"/>
      <c r="C9" s="89" t="s">
        <v>93</v>
      </c>
      <c r="D9" s="90"/>
    </row>
    <row r="10" spans="1:4" s="86" customFormat="1" ht="14.25" customHeight="1">
      <c r="A10" s="83"/>
      <c r="B10" s="91"/>
      <c r="C10" s="85"/>
      <c r="D10" s="92">
        <v>10000</v>
      </c>
    </row>
    <row r="11" spans="1:4" s="86" customFormat="1" ht="14.25" customHeight="1">
      <c r="A11" s="83"/>
      <c r="B11" s="84" t="s">
        <v>94</v>
      </c>
      <c r="C11" s="85" t="s">
        <v>95</v>
      </c>
      <c r="D11" s="16"/>
    </row>
    <row r="12" spans="1:4" ht="19.5" customHeight="1">
      <c r="A12" s="87"/>
      <c r="B12" s="88"/>
      <c r="C12" s="89" t="s">
        <v>96</v>
      </c>
      <c r="D12" s="90"/>
    </row>
    <row r="13" spans="1:4" s="86" customFormat="1" ht="14.25" customHeight="1">
      <c r="A13" s="83"/>
      <c r="B13" s="91"/>
      <c r="C13" s="85"/>
      <c r="D13" s="92">
        <v>770000</v>
      </c>
    </row>
    <row r="14" spans="1:4" s="86" customFormat="1" ht="14.25" customHeight="1">
      <c r="A14" s="83"/>
      <c r="B14" s="84" t="s">
        <v>97</v>
      </c>
      <c r="C14" s="85" t="s">
        <v>98</v>
      </c>
      <c r="D14" s="16"/>
    </row>
    <row r="15" spans="1:4" ht="20.25" customHeight="1">
      <c r="A15" s="87"/>
      <c r="B15" s="88"/>
      <c r="C15" s="89" t="s">
        <v>99</v>
      </c>
      <c r="D15" s="90"/>
    </row>
    <row r="16" spans="1:4" s="86" customFormat="1" ht="14.25" customHeight="1">
      <c r="A16" s="93"/>
      <c r="B16" s="94"/>
      <c r="C16" s="85"/>
      <c r="D16" s="92">
        <v>3000</v>
      </c>
    </row>
    <row r="17" spans="1:4" s="82" customFormat="1" ht="14.25" customHeight="1">
      <c r="A17" s="95"/>
      <c r="B17" s="96"/>
      <c r="C17" s="97"/>
      <c r="D17" s="98">
        <f>D10+D13+D16</f>
        <v>783000</v>
      </c>
    </row>
    <row r="18" spans="1:4" s="103" customFormat="1" ht="36" customHeight="1">
      <c r="A18" s="99">
        <v>400</v>
      </c>
      <c r="B18" s="100"/>
      <c r="C18" s="101" t="s">
        <v>100</v>
      </c>
      <c r="D18" s="102"/>
    </row>
    <row r="19" spans="1:4" s="86" customFormat="1" ht="14.25" customHeight="1">
      <c r="A19" s="104"/>
      <c r="B19" s="105">
        <v>40002</v>
      </c>
      <c r="C19" s="106" t="s">
        <v>101</v>
      </c>
      <c r="D19" s="107"/>
    </row>
    <row r="20" spans="1:4" ht="14.25" customHeight="1">
      <c r="A20" s="108"/>
      <c r="B20" s="109"/>
      <c r="C20" s="110" t="s">
        <v>102</v>
      </c>
      <c r="D20" s="111"/>
    </row>
    <row r="21" spans="1:4" ht="14.25" customHeight="1">
      <c r="A21" s="108"/>
      <c r="B21" s="109"/>
      <c r="C21" s="110" t="s">
        <v>103</v>
      </c>
      <c r="D21" s="111"/>
    </row>
    <row r="22" spans="1:4" ht="14.25" customHeight="1">
      <c r="A22" s="108"/>
      <c r="B22" s="109"/>
      <c r="C22" s="110" t="s">
        <v>104</v>
      </c>
      <c r="D22" s="111"/>
    </row>
    <row r="23" spans="1:4" s="86" customFormat="1" ht="14.25" customHeight="1">
      <c r="A23" s="112"/>
      <c r="B23" s="113"/>
      <c r="C23" s="106"/>
      <c r="D23" s="92">
        <v>789160</v>
      </c>
    </row>
    <row r="24" spans="1:4" s="103" customFormat="1" ht="14.25" customHeight="1">
      <c r="A24" s="114"/>
      <c r="B24" s="115"/>
      <c r="C24" s="116"/>
      <c r="D24" s="14">
        <f>D23</f>
        <v>789160</v>
      </c>
    </row>
    <row r="25" spans="1:4" s="82" customFormat="1" ht="16.5" customHeight="1">
      <c r="A25" s="117">
        <v>600</v>
      </c>
      <c r="B25" s="79"/>
      <c r="C25" s="118" t="s">
        <v>105</v>
      </c>
      <c r="D25" s="81"/>
    </row>
    <row r="26" spans="1:4" s="86" customFormat="1" ht="14.25" customHeight="1">
      <c r="A26" s="119"/>
      <c r="B26" s="120">
        <v>60004</v>
      </c>
      <c r="C26" s="57" t="s">
        <v>106</v>
      </c>
      <c r="D26" s="57"/>
    </row>
    <row r="27" spans="1:4" s="124" customFormat="1" ht="15.75" customHeight="1">
      <c r="A27" s="121"/>
      <c r="B27" s="122"/>
      <c r="C27" s="123" t="s">
        <v>107</v>
      </c>
      <c r="D27" s="47"/>
    </row>
    <row r="28" spans="1:4" s="124" customFormat="1" ht="15.75" customHeight="1">
      <c r="A28" s="121"/>
      <c r="B28" s="122"/>
      <c r="C28" s="123" t="s">
        <v>103</v>
      </c>
      <c r="D28" s="47"/>
    </row>
    <row r="29" spans="1:4" s="124" customFormat="1" ht="14.25" customHeight="1">
      <c r="A29" s="121"/>
      <c r="B29" s="122"/>
      <c r="C29" s="123" t="s">
        <v>108</v>
      </c>
      <c r="D29" s="47"/>
    </row>
    <row r="30" spans="1:4" ht="14.25" customHeight="1">
      <c r="A30" s="125"/>
      <c r="B30" s="126"/>
      <c r="C30" s="127"/>
      <c r="D30" s="92">
        <v>340997</v>
      </c>
    </row>
    <row r="31" spans="1:8" s="86" customFormat="1" ht="14.25" customHeight="1">
      <c r="A31" s="119"/>
      <c r="B31" s="120">
        <v>60014</v>
      </c>
      <c r="C31" s="57" t="s">
        <v>109</v>
      </c>
      <c r="D31" s="57"/>
      <c r="E31" s="128"/>
      <c r="F31" s="129"/>
      <c r="G31" s="129"/>
      <c r="H31" s="130"/>
    </row>
    <row r="32" spans="1:8" ht="17.25" customHeight="1">
      <c r="A32" s="125"/>
      <c r="B32" s="126"/>
      <c r="C32" s="131" t="s">
        <v>110</v>
      </c>
      <c r="D32" s="90"/>
      <c r="E32" s="132"/>
      <c r="F32" s="133"/>
      <c r="G32" s="133"/>
      <c r="H32" s="134"/>
    </row>
    <row r="33" spans="1:4" s="124" customFormat="1" ht="15.75" customHeight="1">
      <c r="A33" s="121"/>
      <c r="B33" s="122"/>
      <c r="C33" s="123" t="s">
        <v>103</v>
      </c>
      <c r="D33" s="47"/>
    </row>
    <row r="34" spans="1:4" s="124" customFormat="1" ht="14.25" customHeight="1">
      <c r="A34" s="121"/>
      <c r="B34" s="122"/>
      <c r="C34" s="123" t="s">
        <v>111</v>
      </c>
      <c r="D34" s="47"/>
    </row>
    <row r="35" spans="1:4" ht="14.25" customHeight="1">
      <c r="A35" s="125"/>
      <c r="B35" s="126"/>
      <c r="C35" s="135"/>
      <c r="D35" s="92">
        <v>100000</v>
      </c>
    </row>
    <row r="36" spans="1:4" s="86" customFormat="1" ht="14.25" customHeight="1">
      <c r="A36" s="119"/>
      <c r="B36" s="120">
        <v>60016</v>
      </c>
      <c r="C36" s="136" t="s">
        <v>112</v>
      </c>
      <c r="D36" s="16"/>
    </row>
    <row r="37" spans="1:4" ht="18" customHeight="1">
      <c r="A37" s="125"/>
      <c r="B37" s="126"/>
      <c r="C37" s="135" t="s">
        <v>113</v>
      </c>
      <c r="D37" s="90"/>
    </row>
    <row r="38" spans="1:4" ht="18" customHeight="1">
      <c r="A38" s="125"/>
      <c r="B38" s="126"/>
      <c r="C38" s="135" t="s">
        <v>114</v>
      </c>
      <c r="D38" s="90"/>
    </row>
    <row r="39" spans="1:4" ht="14.25" customHeight="1">
      <c r="A39" s="125"/>
      <c r="B39" s="137"/>
      <c r="C39" s="138"/>
      <c r="D39" s="92">
        <v>531204</v>
      </c>
    </row>
    <row r="40" spans="1:4" s="86" customFormat="1" ht="14.25" customHeight="1">
      <c r="A40" s="119"/>
      <c r="B40" s="120">
        <v>60095</v>
      </c>
      <c r="C40" s="136" t="s">
        <v>115</v>
      </c>
      <c r="D40" s="16"/>
    </row>
    <row r="41" spans="1:4" ht="18" customHeight="1">
      <c r="A41" s="125"/>
      <c r="B41" s="126"/>
      <c r="C41" s="135" t="s">
        <v>93</v>
      </c>
      <c r="D41" s="90"/>
    </row>
    <row r="42" spans="1:4" ht="18" customHeight="1">
      <c r="A42" s="125"/>
      <c r="B42" s="126"/>
      <c r="C42" s="135" t="s">
        <v>116</v>
      </c>
      <c r="D42" s="90"/>
    </row>
    <row r="43" spans="1:4" ht="14.25" customHeight="1">
      <c r="A43" s="139"/>
      <c r="B43" s="137"/>
      <c r="C43" s="138"/>
      <c r="D43" s="92">
        <v>15000</v>
      </c>
    </row>
    <row r="44" spans="1:4" s="82" customFormat="1" ht="15.75">
      <c r="A44" s="96"/>
      <c r="B44" s="140"/>
      <c r="C44" s="116"/>
      <c r="D44" s="14">
        <f>D39+D30+D35+D43</f>
        <v>987201</v>
      </c>
    </row>
    <row r="45" spans="1:4" s="82" customFormat="1" ht="18.75" customHeight="1">
      <c r="A45" s="117">
        <v>630</v>
      </c>
      <c r="B45" s="79"/>
      <c r="C45" s="118" t="s">
        <v>117</v>
      </c>
      <c r="D45" s="81"/>
    </row>
    <row r="46" spans="1:4" s="86" customFormat="1" ht="14.25" customHeight="1">
      <c r="A46" s="119"/>
      <c r="B46" s="141">
        <v>63003</v>
      </c>
      <c r="C46" s="57" t="s">
        <v>118</v>
      </c>
      <c r="D46" s="57"/>
    </row>
    <row r="47" spans="1:4" s="124" customFormat="1" ht="15.75" customHeight="1">
      <c r="A47" s="121"/>
      <c r="B47" s="142"/>
      <c r="C47" s="123" t="s">
        <v>119</v>
      </c>
      <c r="D47" s="47"/>
    </row>
    <row r="48" spans="1:4" ht="14.25" customHeight="1">
      <c r="A48" s="125"/>
      <c r="B48" s="88"/>
      <c r="C48" s="127"/>
      <c r="D48" s="92">
        <v>35000</v>
      </c>
    </row>
    <row r="49" spans="1:4" s="82" customFormat="1" ht="15.75">
      <c r="A49" s="140"/>
      <c r="B49" s="140"/>
      <c r="C49" s="116"/>
      <c r="D49" s="14">
        <f>D48</f>
        <v>35000</v>
      </c>
    </row>
    <row r="50" spans="1:4" s="146" customFormat="1" ht="14.25" customHeight="1">
      <c r="A50" s="143">
        <v>700</v>
      </c>
      <c r="B50" s="144"/>
      <c r="C50" s="145" t="s">
        <v>4</v>
      </c>
      <c r="D50" s="68"/>
    </row>
    <row r="51" spans="1:4" s="86" customFormat="1" ht="29.25" customHeight="1">
      <c r="A51" s="104"/>
      <c r="B51" s="147">
        <v>70004</v>
      </c>
      <c r="C51" s="106" t="s">
        <v>120</v>
      </c>
      <c r="D51" s="107"/>
    </row>
    <row r="52" spans="1:4" ht="14.25" customHeight="1">
      <c r="A52" s="108"/>
      <c r="B52" s="109"/>
      <c r="C52" s="110" t="s">
        <v>121</v>
      </c>
      <c r="D52" s="111"/>
    </row>
    <row r="53" spans="1:4" ht="14.25" customHeight="1">
      <c r="A53" s="108"/>
      <c r="B53" s="109"/>
      <c r="C53" s="110" t="s">
        <v>103</v>
      </c>
      <c r="D53" s="111"/>
    </row>
    <row r="54" spans="1:4" ht="14.25" customHeight="1">
      <c r="A54" s="108"/>
      <c r="B54" s="109"/>
      <c r="C54" s="110" t="s">
        <v>122</v>
      </c>
      <c r="D54" s="111"/>
    </row>
    <row r="55" spans="1:4" s="86" customFormat="1" ht="14.25" customHeight="1">
      <c r="A55" s="104"/>
      <c r="B55" s="112"/>
      <c r="C55" s="106"/>
      <c r="D55" s="92">
        <v>741276</v>
      </c>
    </row>
    <row r="56" spans="1:4" s="86" customFormat="1" ht="14.25" customHeight="1">
      <c r="A56" s="119"/>
      <c r="B56" s="148">
        <v>70005</v>
      </c>
      <c r="C56" s="136" t="s">
        <v>123</v>
      </c>
      <c r="D56" s="16"/>
    </row>
    <row r="57" spans="1:4" ht="14.25" customHeight="1">
      <c r="A57" s="108"/>
      <c r="B57" s="109"/>
      <c r="C57" s="110" t="s">
        <v>124</v>
      </c>
      <c r="D57" s="111"/>
    </row>
    <row r="58" spans="1:4" ht="14.25" customHeight="1">
      <c r="A58" s="108"/>
      <c r="B58" s="109"/>
      <c r="C58" s="110" t="s">
        <v>125</v>
      </c>
      <c r="D58" s="111"/>
    </row>
    <row r="59" spans="1:4" ht="14.25" customHeight="1">
      <c r="A59" s="139"/>
      <c r="B59" s="149"/>
      <c r="C59" s="135"/>
      <c r="D59" s="92">
        <v>291500</v>
      </c>
    </row>
    <row r="60" spans="1:4" s="103" customFormat="1" ht="22.5" customHeight="1">
      <c r="A60" s="150"/>
      <c r="B60" s="150"/>
      <c r="C60" s="116"/>
      <c r="D60" s="14">
        <f>D59+D55</f>
        <v>1032776</v>
      </c>
    </row>
    <row r="61" spans="1:4" s="153" customFormat="1" ht="14.25" customHeight="1">
      <c r="A61" s="117">
        <v>710</v>
      </c>
      <c r="B61" s="151"/>
      <c r="C61" s="118" t="s">
        <v>126</v>
      </c>
      <c r="D61" s="152"/>
    </row>
    <row r="62" spans="1:4" s="86" customFormat="1" ht="14.25" customHeight="1">
      <c r="A62" s="91"/>
      <c r="B62" s="120">
        <v>71004</v>
      </c>
      <c r="C62" s="136" t="s">
        <v>127</v>
      </c>
      <c r="D62" s="16"/>
    </row>
    <row r="63" spans="1:4" s="153" customFormat="1" ht="15.75">
      <c r="A63" s="154"/>
      <c r="B63" s="155"/>
      <c r="C63" s="156" t="s">
        <v>128</v>
      </c>
      <c r="D63" s="90"/>
    </row>
    <row r="64" spans="1:4" s="153" customFormat="1" ht="14.25" customHeight="1">
      <c r="A64" s="154"/>
      <c r="B64" s="157"/>
      <c r="C64" s="156"/>
      <c r="D64" s="92">
        <v>80000</v>
      </c>
    </row>
    <row r="65" spans="1:4" s="86" customFormat="1" ht="14.25" customHeight="1">
      <c r="A65" s="476"/>
      <c r="B65" s="148">
        <v>71013</v>
      </c>
      <c r="C65" s="57" t="s">
        <v>129</v>
      </c>
      <c r="D65" s="54"/>
    </row>
    <row r="66" spans="1:4" ht="14.25" customHeight="1">
      <c r="A66" s="476"/>
      <c r="B66" s="126"/>
      <c r="C66" s="158" t="s">
        <v>130</v>
      </c>
      <c r="D66" s="159"/>
    </row>
    <row r="67" spans="1:4" ht="14.25" customHeight="1">
      <c r="A67" s="476"/>
      <c r="B67" s="160"/>
      <c r="C67" s="158"/>
      <c r="D67" s="92">
        <v>30000</v>
      </c>
    </row>
    <row r="68" spans="1:4" s="86" customFormat="1" ht="14.25" customHeight="1">
      <c r="A68" s="161"/>
      <c r="B68" s="147">
        <v>71095</v>
      </c>
      <c r="C68" s="106" t="s">
        <v>115</v>
      </c>
      <c r="D68" s="107"/>
    </row>
    <row r="69" spans="1:4" ht="14.25" customHeight="1">
      <c r="A69" s="108"/>
      <c r="B69" s="109"/>
      <c r="C69" s="110" t="s">
        <v>131</v>
      </c>
      <c r="D69" s="111"/>
    </row>
    <row r="70" spans="1:4" ht="14.25" customHeight="1">
      <c r="A70" s="108"/>
      <c r="B70" s="109"/>
      <c r="C70" s="110" t="s">
        <v>103</v>
      </c>
      <c r="D70" s="111"/>
    </row>
    <row r="71" spans="1:4" ht="14.25" customHeight="1">
      <c r="A71" s="108"/>
      <c r="B71" s="109"/>
      <c r="C71" s="110" t="s">
        <v>132</v>
      </c>
      <c r="D71" s="111"/>
    </row>
    <row r="72" spans="1:4" ht="14.25" customHeight="1">
      <c r="A72" s="162"/>
      <c r="B72" s="163"/>
      <c r="C72" s="110"/>
      <c r="D72" s="92">
        <v>406599</v>
      </c>
    </row>
    <row r="73" spans="1:4" s="103" customFormat="1" ht="24" customHeight="1">
      <c r="A73" s="114"/>
      <c r="B73" s="115"/>
      <c r="C73" s="116"/>
      <c r="D73" s="14">
        <f>D72+D67+D64</f>
        <v>516599</v>
      </c>
    </row>
    <row r="74" spans="1:4" s="153" customFormat="1" ht="16.5" customHeight="1">
      <c r="A74" s="164">
        <v>750</v>
      </c>
      <c r="B74" s="165"/>
      <c r="C74" s="80" t="s">
        <v>33</v>
      </c>
      <c r="D74" s="166"/>
    </row>
    <row r="75" spans="1:4" s="86" customFormat="1" ht="18" customHeight="1">
      <c r="A75" s="104"/>
      <c r="B75" s="167">
        <v>75011</v>
      </c>
      <c r="C75" s="85" t="s">
        <v>133</v>
      </c>
      <c r="D75" s="168"/>
    </row>
    <row r="76" spans="1:4" ht="14.25" customHeight="1">
      <c r="A76" s="108"/>
      <c r="B76" s="109"/>
      <c r="C76" s="110" t="s">
        <v>134</v>
      </c>
      <c r="D76" s="111"/>
    </row>
    <row r="77" spans="1:4" ht="14.25" customHeight="1">
      <c r="A77" s="108"/>
      <c r="B77" s="109"/>
      <c r="C77" s="110" t="s">
        <v>103</v>
      </c>
      <c r="D77" s="111"/>
    </row>
    <row r="78" spans="1:4" ht="14.25" customHeight="1">
      <c r="A78" s="108"/>
      <c r="B78" s="109"/>
      <c r="C78" s="110" t="s">
        <v>135</v>
      </c>
      <c r="D78" s="111"/>
    </row>
    <row r="79" spans="1:4" ht="14.25" customHeight="1">
      <c r="A79" s="108"/>
      <c r="B79" s="109"/>
      <c r="C79" s="89"/>
      <c r="D79" s="92">
        <v>35670</v>
      </c>
    </row>
    <row r="80" spans="1:4" s="86" customFormat="1" ht="18" customHeight="1">
      <c r="A80" s="104"/>
      <c r="B80" s="167">
        <v>75022</v>
      </c>
      <c r="C80" s="85" t="s">
        <v>136</v>
      </c>
      <c r="D80" s="107"/>
    </row>
    <row r="81" spans="1:4" ht="14.25" customHeight="1">
      <c r="A81" s="108"/>
      <c r="B81" s="109"/>
      <c r="C81" s="110" t="s">
        <v>137</v>
      </c>
      <c r="D81" s="111"/>
    </row>
    <row r="82" spans="1:4" ht="18.75" customHeight="1">
      <c r="A82" s="108"/>
      <c r="B82" s="109"/>
      <c r="C82" s="89"/>
      <c r="D82" s="92">
        <v>202007</v>
      </c>
    </row>
    <row r="83" spans="1:4" s="86" customFormat="1" ht="15.75" customHeight="1">
      <c r="A83" s="104"/>
      <c r="B83" s="167">
        <v>75023</v>
      </c>
      <c r="C83" s="106" t="s">
        <v>138</v>
      </c>
      <c r="D83" s="107"/>
    </row>
    <row r="84" spans="1:4" ht="14.25" customHeight="1">
      <c r="A84" s="108"/>
      <c r="B84" s="109"/>
      <c r="C84" s="110" t="s">
        <v>139</v>
      </c>
      <c r="D84" s="111"/>
    </row>
    <row r="85" spans="1:4" ht="14.25" customHeight="1">
      <c r="A85" s="108"/>
      <c r="B85" s="109"/>
      <c r="C85" s="110" t="s">
        <v>103</v>
      </c>
      <c r="D85" s="111"/>
    </row>
    <row r="86" spans="1:4" ht="14.25" customHeight="1">
      <c r="A86" s="108"/>
      <c r="B86" s="109"/>
      <c r="C86" s="110" t="s">
        <v>140</v>
      </c>
      <c r="D86" s="111"/>
    </row>
    <row r="87" spans="1:4" ht="14.25" customHeight="1">
      <c r="A87" s="108"/>
      <c r="B87" s="109"/>
      <c r="C87" s="110" t="s">
        <v>141</v>
      </c>
      <c r="D87" s="111"/>
    </row>
    <row r="88" spans="1:4" ht="18" customHeight="1">
      <c r="A88" s="108"/>
      <c r="B88" s="169"/>
      <c r="C88" s="110"/>
      <c r="D88" s="92">
        <v>2855303</v>
      </c>
    </row>
    <row r="89" spans="1:4" s="86" customFormat="1" ht="24" customHeight="1">
      <c r="A89" s="104"/>
      <c r="B89" s="105">
        <v>75075</v>
      </c>
      <c r="C89" s="106" t="s">
        <v>142</v>
      </c>
      <c r="D89" s="107"/>
    </row>
    <row r="90" spans="1:4" ht="14.25" customHeight="1">
      <c r="A90" s="108"/>
      <c r="B90" s="109"/>
      <c r="C90" s="110" t="s">
        <v>143</v>
      </c>
      <c r="D90" s="111"/>
    </row>
    <row r="91" spans="1:4" ht="14.25" customHeight="1">
      <c r="A91" s="108"/>
      <c r="B91" s="169"/>
      <c r="C91" s="110"/>
      <c r="D91" s="92">
        <v>88900</v>
      </c>
    </row>
    <row r="92" spans="1:4" s="86" customFormat="1" ht="24" customHeight="1">
      <c r="A92" s="104"/>
      <c r="B92" s="105">
        <v>75095</v>
      </c>
      <c r="C92" s="106" t="s">
        <v>115</v>
      </c>
      <c r="D92" s="107"/>
    </row>
    <row r="93" spans="1:4" ht="15.75" customHeight="1">
      <c r="A93" s="108"/>
      <c r="B93" s="109"/>
      <c r="C93" s="110" t="s">
        <v>144</v>
      </c>
      <c r="D93" s="111"/>
    </row>
    <row r="94" spans="1:4" ht="14.25" customHeight="1">
      <c r="A94" s="108"/>
      <c r="B94" s="109"/>
      <c r="C94" s="110" t="s">
        <v>103</v>
      </c>
      <c r="D94" s="111"/>
    </row>
    <row r="95" spans="1:4" ht="14.25" customHeight="1">
      <c r="A95" s="108"/>
      <c r="B95" s="109"/>
      <c r="C95" s="110" t="s">
        <v>145</v>
      </c>
      <c r="D95" s="111"/>
    </row>
    <row r="96" spans="1:4" ht="14.25" customHeight="1">
      <c r="A96" s="163"/>
      <c r="B96" s="169"/>
      <c r="C96" s="110"/>
      <c r="D96" s="92">
        <v>8600</v>
      </c>
    </row>
    <row r="97" spans="1:4" s="82" customFormat="1" ht="23.25" customHeight="1">
      <c r="A97" s="140"/>
      <c r="B97" s="140"/>
      <c r="C97" s="97"/>
      <c r="D97" s="98">
        <f>D91+D88+D82+D79+D96</f>
        <v>3190480</v>
      </c>
    </row>
    <row r="98" spans="1:4" s="153" customFormat="1" ht="52.5" customHeight="1">
      <c r="A98" s="170">
        <v>751</v>
      </c>
      <c r="B98" s="171"/>
      <c r="C98" s="172" t="s">
        <v>6</v>
      </c>
      <c r="D98" s="166"/>
    </row>
    <row r="99" spans="1:4" s="86" customFormat="1" ht="28.5" customHeight="1">
      <c r="A99" s="173"/>
      <c r="B99" s="174">
        <v>75101</v>
      </c>
      <c r="C99" s="175" t="s">
        <v>146</v>
      </c>
      <c r="D99" s="168"/>
    </row>
    <row r="100" spans="1:4" ht="14.25" customHeight="1">
      <c r="A100" s="108"/>
      <c r="B100" s="109"/>
      <c r="C100" s="110" t="s">
        <v>147</v>
      </c>
      <c r="D100" s="111"/>
    </row>
    <row r="101" spans="1:4" ht="14.25" customHeight="1">
      <c r="A101" s="108"/>
      <c r="B101" s="109"/>
      <c r="C101" s="110" t="s">
        <v>103</v>
      </c>
      <c r="D101" s="111"/>
    </row>
    <row r="102" spans="1:4" ht="14.25" customHeight="1">
      <c r="A102" s="176"/>
      <c r="B102" s="177"/>
      <c r="C102" s="110" t="s">
        <v>148</v>
      </c>
      <c r="D102" s="111"/>
    </row>
    <row r="103" spans="1:4" ht="14.25" customHeight="1">
      <c r="A103" s="178"/>
      <c r="B103" s="179"/>
      <c r="C103" s="127"/>
      <c r="D103" s="92">
        <v>2500</v>
      </c>
    </row>
    <row r="104" spans="1:4" s="103" customFormat="1" ht="21" customHeight="1">
      <c r="A104" s="114"/>
      <c r="B104" s="115"/>
      <c r="C104" s="116"/>
      <c r="D104" s="14">
        <f>SUM(D103)</f>
        <v>2500</v>
      </c>
    </row>
    <row r="105" spans="1:4" s="82" customFormat="1" ht="36" customHeight="1">
      <c r="A105" s="170">
        <v>754</v>
      </c>
      <c r="B105" s="180"/>
      <c r="C105" s="172" t="s">
        <v>7</v>
      </c>
      <c r="D105" s="181"/>
    </row>
    <row r="106" spans="1:4" ht="18" customHeight="1">
      <c r="A106" s="177"/>
      <c r="B106" s="182">
        <v>75403</v>
      </c>
      <c r="C106" s="175" t="s">
        <v>149</v>
      </c>
      <c r="D106" s="111"/>
    </row>
    <row r="107" spans="1:4" ht="14.25" customHeight="1">
      <c r="A107" s="177"/>
      <c r="B107" s="160"/>
      <c r="C107" s="158" t="s">
        <v>150</v>
      </c>
      <c r="D107" s="111"/>
    </row>
    <row r="108" spans="1:4" ht="14.25" customHeight="1">
      <c r="A108" s="177"/>
      <c r="B108" s="160"/>
      <c r="C108" s="158"/>
      <c r="D108" s="92">
        <v>1440</v>
      </c>
    </row>
    <row r="109" spans="1:4" ht="17.25" customHeight="1">
      <c r="A109" s="177"/>
      <c r="B109" s="182">
        <v>75405</v>
      </c>
      <c r="C109" s="183" t="s">
        <v>151</v>
      </c>
      <c r="D109" s="111"/>
    </row>
    <row r="110" spans="1:4" ht="14.25" customHeight="1">
      <c r="A110" s="108"/>
      <c r="B110" s="109"/>
      <c r="C110" s="110" t="s">
        <v>152</v>
      </c>
      <c r="D110" s="111"/>
    </row>
    <row r="111" spans="1:4" ht="14.25" customHeight="1">
      <c r="A111" s="108"/>
      <c r="B111" s="109"/>
      <c r="C111" s="110" t="s">
        <v>103</v>
      </c>
      <c r="D111" s="111"/>
    </row>
    <row r="112" spans="1:4" ht="14.25" customHeight="1">
      <c r="A112" s="176"/>
      <c r="B112" s="160"/>
      <c r="C112" s="110" t="s">
        <v>153</v>
      </c>
      <c r="D112" s="111"/>
    </row>
    <row r="113" spans="1:4" ht="14.25" customHeight="1">
      <c r="A113" s="177"/>
      <c r="B113" s="137"/>
      <c r="C113" s="138"/>
      <c r="D113" s="92">
        <v>196330</v>
      </c>
    </row>
    <row r="114" spans="1:4" s="86" customFormat="1" ht="18.75" customHeight="1">
      <c r="A114" s="184"/>
      <c r="B114" s="182">
        <v>75412</v>
      </c>
      <c r="C114" s="175" t="s">
        <v>154</v>
      </c>
      <c r="D114" s="107"/>
    </row>
    <row r="115" spans="1:4" ht="14.25" customHeight="1">
      <c r="A115" s="108"/>
      <c r="B115" s="109"/>
      <c r="C115" s="110" t="s">
        <v>155</v>
      </c>
      <c r="D115" s="111"/>
    </row>
    <row r="116" spans="1:4" ht="14.25" customHeight="1">
      <c r="A116" s="108"/>
      <c r="B116" s="109"/>
      <c r="C116" s="110" t="s">
        <v>103</v>
      </c>
      <c r="D116" s="111"/>
    </row>
    <row r="117" spans="1:4" ht="14.25" customHeight="1">
      <c r="A117" s="176"/>
      <c r="B117" s="160"/>
      <c r="C117" s="110" t="s">
        <v>156</v>
      </c>
      <c r="D117" s="111"/>
    </row>
    <row r="118" spans="1:4" ht="14.25" customHeight="1">
      <c r="A118" s="108"/>
      <c r="B118" s="109"/>
      <c r="C118" s="110" t="s">
        <v>157</v>
      </c>
      <c r="D118" s="111"/>
    </row>
    <row r="119" spans="1:4" ht="14.25" customHeight="1">
      <c r="A119" s="177"/>
      <c r="B119" s="137"/>
      <c r="C119" s="158"/>
      <c r="D119" s="92">
        <v>80740</v>
      </c>
    </row>
    <row r="120" spans="1:4" s="86" customFormat="1" ht="21" customHeight="1">
      <c r="A120" s="184"/>
      <c r="B120" s="182">
        <v>75414</v>
      </c>
      <c r="C120" s="175" t="s">
        <v>158</v>
      </c>
      <c r="D120" s="107"/>
    </row>
    <row r="121" spans="1:4" ht="14.25" customHeight="1">
      <c r="A121" s="108"/>
      <c r="B121" s="109"/>
      <c r="C121" s="110" t="s">
        <v>159</v>
      </c>
      <c r="D121" s="111"/>
    </row>
    <row r="122" spans="1:4" ht="14.25" customHeight="1">
      <c r="A122" s="108"/>
      <c r="B122" s="109"/>
      <c r="C122" s="110" t="s">
        <v>103</v>
      </c>
      <c r="D122" s="111"/>
    </row>
    <row r="123" spans="1:4" ht="14.25" customHeight="1">
      <c r="A123" s="176"/>
      <c r="B123" s="160"/>
      <c r="C123" s="110" t="s">
        <v>160</v>
      </c>
      <c r="D123" s="111"/>
    </row>
    <row r="124" spans="1:4" s="86" customFormat="1" ht="14.25" customHeight="1">
      <c r="A124" s="184"/>
      <c r="B124" s="185"/>
      <c r="C124" s="175"/>
      <c r="D124" s="92">
        <v>37872</v>
      </c>
    </row>
    <row r="125" spans="1:4" s="86" customFormat="1" ht="19.5" customHeight="1">
      <c r="A125" s="184"/>
      <c r="B125" s="182">
        <v>75421</v>
      </c>
      <c r="C125" s="175" t="s">
        <v>161</v>
      </c>
      <c r="D125" s="107"/>
    </row>
    <row r="126" spans="1:4" ht="14.25" customHeight="1">
      <c r="A126" s="108"/>
      <c r="B126" s="109"/>
      <c r="C126" s="110" t="s">
        <v>162</v>
      </c>
      <c r="D126" s="111"/>
    </row>
    <row r="127" spans="1:4" ht="14.25" customHeight="1">
      <c r="A127" s="108"/>
      <c r="B127" s="109"/>
      <c r="C127" s="110" t="s">
        <v>103</v>
      </c>
      <c r="D127" s="111"/>
    </row>
    <row r="128" spans="1:4" ht="14.25" customHeight="1">
      <c r="A128" s="108"/>
      <c r="B128" s="109"/>
      <c r="C128" s="110" t="s">
        <v>163</v>
      </c>
      <c r="D128" s="111"/>
    </row>
    <row r="129" spans="1:4" ht="14.25" customHeight="1">
      <c r="A129" s="179"/>
      <c r="B129" s="137"/>
      <c r="C129" s="158"/>
      <c r="D129" s="92">
        <v>8200</v>
      </c>
    </row>
    <row r="130" spans="1:4" s="103" customFormat="1" ht="24" customHeight="1">
      <c r="A130" s="114"/>
      <c r="B130" s="115"/>
      <c r="C130" s="116"/>
      <c r="D130" s="14">
        <f>D129+D124+D119+D113+D108</f>
        <v>324582</v>
      </c>
    </row>
    <row r="131" spans="1:4" s="82" customFormat="1" ht="70.5" customHeight="1">
      <c r="A131" s="170">
        <v>756</v>
      </c>
      <c r="B131" s="180"/>
      <c r="C131" s="172" t="s">
        <v>164</v>
      </c>
      <c r="D131" s="181"/>
    </row>
    <row r="132" spans="1:4" s="86" customFormat="1" ht="34.5" customHeight="1">
      <c r="A132" s="184"/>
      <c r="B132" s="174">
        <v>75647</v>
      </c>
      <c r="C132" s="175" t="s">
        <v>165</v>
      </c>
      <c r="D132" s="107"/>
    </row>
    <row r="133" spans="1:4" ht="14.25" customHeight="1">
      <c r="A133" s="108"/>
      <c r="B133" s="108"/>
      <c r="C133" s="110" t="s">
        <v>166</v>
      </c>
      <c r="D133" s="111"/>
    </row>
    <row r="134" spans="1:4" ht="14.25" customHeight="1">
      <c r="A134" s="179"/>
      <c r="B134" s="179"/>
      <c r="C134" s="158"/>
      <c r="D134" s="92">
        <v>5300</v>
      </c>
    </row>
    <row r="135" spans="1:4" s="103" customFormat="1" ht="21" customHeight="1">
      <c r="A135" s="186"/>
      <c r="B135" s="150"/>
      <c r="C135" s="116"/>
      <c r="D135" s="14">
        <f>SUM(D134)</f>
        <v>5300</v>
      </c>
    </row>
    <row r="136" spans="1:4" s="82" customFormat="1" ht="21" customHeight="1">
      <c r="A136" s="170">
        <v>757</v>
      </c>
      <c r="B136" s="187"/>
      <c r="C136" s="172" t="s">
        <v>167</v>
      </c>
      <c r="D136" s="181"/>
    </row>
    <row r="137" spans="1:4" s="86" customFormat="1" ht="28.5" customHeight="1">
      <c r="A137" s="94"/>
      <c r="B137" s="188">
        <v>75702</v>
      </c>
      <c r="C137" s="183" t="s">
        <v>168</v>
      </c>
      <c r="D137" s="107"/>
    </row>
    <row r="138" spans="1:4" ht="14.25" customHeight="1">
      <c r="A138" s="189"/>
      <c r="B138" s="189"/>
      <c r="C138" s="110" t="s">
        <v>169</v>
      </c>
      <c r="D138" s="111"/>
    </row>
    <row r="139" spans="1:4" ht="14.25" customHeight="1">
      <c r="A139" s="108"/>
      <c r="B139" s="108"/>
      <c r="C139" s="110" t="s">
        <v>103</v>
      </c>
      <c r="D139" s="111"/>
    </row>
    <row r="140" spans="1:4" ht="24.75" customHeight="1">
      <c r="A140" s="108"/>
      <c r="B140" s="108"/>
      <c r="C140" s="110" t="s">
        <v>170</v>
      </c>
      <c r="D140" s="111"/>
    </row>
    <row r="141" spans="1:4" ht="14.25" customHeight="1">
      <c r="A141" s="179"/>
      <c r="B141" s="179"/>
      <c r="C141" s="138"/>
      <c r="D141" s="92">
        <v>200000</v>
      </c>
    </row>
    <row r="142" spans="1:4" s="82" customFormat="1" ht="21.75" customHeight="1">
      <c r="A142" s="96"/>
      <c r="B142" s="96"/>
      <c r="C142" s="97"/>
      <c r="D142" s="14">
        <f>SUM(D141)</f>
        <v>200000</v>
      </c>
    </row>
    <row r="143" spans="1:4" s="82" customFormat="1" ht="18" customHeight="1">
      <c r="A143" s="170">
        <v>758</v>
      </c>
      <c r="B143" s="180"/>
      <c r="C143" s="172" t="s">
        <v>8</v>
      </c>
      <c r="D143" s="181"/>
    </row>
    <row r="144" spans="1:4" s="86" customFormat="1" ht="29.25" customHeight="1">
      <c r="A144" s="190"/>
      <c r="B144" s="174">
        <v>75802</v>
      </c>
      <c r="C144" s="175" t="s">
        <v>171</v>
      </c>
      <c r="D144" s="107"/>
    </row>
    <row r="145" spans="1:4" ht="14.25" customHeight="1">
      <c r="A145" s="108"/>
      <c r="B145" s="109"/>
      <c r="C145" s="110" t="s">
        <v>172</v>
      </c>
      <c r="D145" s="111"/>
    </row>
    <row r="146" spans="1:4" ht="14.25" customHeight="1">
      <c r="A146" s="191"/>
      <c r="B146" s="177"/>
      <c r="C146" s="158"/>
      <c r="D146" s="92">
        <v>117398</v>
      </c>
    </row>
    <row r="147" spans="1:4" s="86" customFormat="1" ht="29.25" customHeight="1">
      <c r="A147" s="190"/>
      <c r="B147" s="174">
        <v>75818</v>
      </c>
      <c r="C147" s="175" t="s">
        <v>173</v>
      </c>
      <c r="D147" s="107"/>
    </row>
    <row r="148" spans="1:4" ht="14.25" customHeight="1">
      <c r="A148" s="108"/>
      <c r="B148" s="109"/>
      <c r="C148" s="110" t="s">
        <v>174</v>
      </c>
      <c r="D148" s="111"/>
    </row>
    <row r="149" spans="1:4" ht="14.25" customHeight="1">
      <c r="A149" s="191"/>
      <c r="B149" s="177"/>
      <c r="C149" s="158"/>
      <c r="D149" s="92">
        <v>20000</v>
      </c>
    </row>
    <row r="150" spans="1:4" s="103" customFormat="1" ht="21" customHeight="1">
      <c r="A150" s="186"/>
      <c r="B150" s="150"/>
      <c r="C150" s="116"/>
      <c r="D150" s="14">
        <f>D146+D149</f>
        <v>137398</v>
      </c>
    </row>
    <row r="151" spans="1:4" s="82" customFormat="1" ht="17.25" customHeight="1">
      <c r="A151" s="170">
        <v>801</v>
      </c>
      <c r="B151" s="180"/>
      <c r="C151" s="172" t="s">
        <v>9</v>
      </c>
      <c r="D151" s="181"/>
    </row>
    <row r="152" spans="1:4" s="86" customFormat="1" ht="20.25" customHeight="1">
      <c r="A152" s="184"/>
      <c r="B152" s="182">
        <v>80101</v>
      </c>
      <c r="C152" s="183" t="s">
        <v>175</v>
      </c>
      <c r="D152" s="107"/>
    </row>
    <row r="153" spans="1:4" ht="14.25" customHeight="1">
      <c r="A153" s="108"/>
      <c r="B153" s="109"/>
      <c r="C153" s="110" t="s">
        <v>176</v>
      </c>
      <c r="D153" s="111"/>
    </row>
    <row r="154" spans="1:4" ht="14.25" customHeight="1">
      <c r="A154" s="108"/>
      <c r="B154" s="109"/>
      <c r="C154" s="110" t="s">
        <v>103</v>
      </c>
      <c r="D154" s="111"/>
    </row>
    <row r="155" spans="1:4" ht="14.25" customHeight="1">
      <c r="A155" s="176"/>
      <c r="B155" s="160"/>
      <c r="C155" s="110" t="s">
        <v>177</v>
      </c>
      <c r="D155" s="111"/>
    </row>
    <row r="156" spans="1:4" ht="18" customHeight="1">
      <c r="A156" s="108"/>
      <c r="B156" s="169"/>
      <c r="C156" s="89"/>
      <c r="D156" s="92">
        <v>2239780</v>
      </c>
    </row>
    <row r="157" spans="1:4" s="86" customFormat="1" ht="19.5" customHeight="1">
      <c r="A157" s="184"/>
      <c r="B157" s="185">
        <v>80104</v>
      </c>
      <c r="C157" s="175" t="s">
        <v>178</v>
      </c>
      <c r="D157" s="107"/>
    </row>
    <row r="158" spans="1:4" ht="14.25" customHeight="1">
      <c r="A158" s="108"/>
      <c r="B158" s="109"/>
      <c r="C158" s="110" t="s">
        <v>179</v>
      </c>
      <c r="D158" s="111"/>
    </row>
    <row r="159" spans="1:4" ht="14.25" customHeight="1">
      <c r="A159" s="108"/>
      <c r="B159" s="109"/>
      <c r="C159" s="110" t="s">
        <v>103</v>
      </c>
      <c r="D159" s="111"/>
    </row>
    <row r="160" spans="1:4" ht="14.25" customHeight="1">
      <c r="A160" s="176"/>
      <c r="B160" s="160"/>
      <c r="C160" s="110" t="s">
        <v>180</v>
      </c>
      <c r="D160" s="111"/>
    </row>
    <row r="161" spans="1:4" ht="18" customHeight="1">
      <c r="A161" s="108"/>
      <c r="B161" s="109"/>
      <c r="C161" s="89"/>
      <c r="D161" s="92">
        <v>712885</v>
      </c>
    </row>
    <row r="162" spans="1:4" s="86" customFormat="1" ht="14.25" customHeight="1">
      <c r="A162" s="190"/>
      <c r="B162" s="174">
        <v>80110</v>
      </c>
      <c r="C162" s="183" t="s">
        <v>181</v>
      </c>
      <c r="D162" s="107"/>
    </row>
    <row r="163" spans="1:4" ht="14.25" customHeight="1">
      <c r="A163" s="192"/>
      <c r="B163" s="108"/>
      <c r="C163" s="110" t="s">
        <v>182</v>
      </c>
      <c r="D163" s="111"/>
    </row>
    <row r="164" spans="1:4" ht="14.25" customHeight="1">
      <c r="A164" s="192"/>
      <c r="B164" s="108"/>
      <c r="C164" s="110" t="s">
        <v>103</v>
      </c>
      <c r="D164" s="111"/>
    </row>
    <row r="165" spans="1:4" ht="14.25" customHeight="1">
      <c r="A165" s="193"/>
      <c r="B165" s="177"/>
      <c r="C165" s="110" t="s">
        <v>183</v>
      </c>
      <c r="D165" s="111"/>
    </row>
    <row r="166" spans="1:4" ht="14.25" customHeight="1">
      <c r="A166" s="192"/>
      <c r="B166" s="163"/>
      <c r="C166" s="110"/>
      <c r="D166" s="92">
        <v>1757886</v>
      </c>
    </row>
    <row r="167" spans="1:4" s="86" customFormat="1" ht="14.25" customHeight="1">
      <c r="A167" s="184"/>
      <c r="B167" s="185">
        <v>80113</v>
      </c>
      <c r="C167" s="175" t="s">
        <v>184</v>
      </c>
      <c r="D167" s="107"/>
    </row>
    <row r="168" spans="1:4" ht="14.25" customHeight="1">
      <c r="A168" s="108"/>
      <c r="B168" s="109"/>
      <c r="C168" s="110" t="s">
        <v>185</v>
      </c>
      <c r="D168" s="111"/>
    </row>
    <row r="169" spans="1:4" ht="14.25" customHeight="1">
      <c r="A169" s="108"/>
      <c r="B169" s="109"/>
      <c r="C169" s="110" t="s">
        <v>103</v>
      </c>
      <c r="D169" s="111"/>
    </row>
    <row r="170" spans="1:4" ht="14.25" customHeight="1">
      <c r="A170" s="176"/>
      <c r="B170" s="160"/>
      <c r="C170" s="110" t="s">
        <v>186</v>
      </c>
      <c r="D170" s="111"/>
    </row>
    <row r="171" spans="1:4" ht="14.25" customHeight="1">
      <c r="A171" s="177"/>
      <c r="B171" s="160"/>
      <c r="C171" s="158"/>
      <c r="D171" s="92">
        <v>42000</v>
      </c>
    </row>
    <row r="172" spans="1:4" s="86" customFormat="1" ht="14.25" customHeight="1">
      <c r="A172" s="184"/>
      <c r="B172" s="182">
        <v>80146</v>
      </c>
      <c r="C172" s="183" t="s">
        <v>187</v>
      </c>
      <c r="D172" s="107"/>
    </row>
    <row r="173" spans="1:4" ht="14.25" customHeight="1">
      <c r="A173" s="108"/>
      <c r="B173" s="109"/>
      <c r="C173" s="110" t="s">
        <v>188</v>
      </c>
      <c r="D173" s="111"/>
    </row>
    <row r="174" spans="1:4" ht="14.25" customHeight="1">
      <c r="A174" s="177"/>
      <c r="B174" s="137"/>
      <c r="C174" s="138"/>
      <c r="D174" s="92">
        <v>22392</v>
      </c>
    </row>
    <row r="175" spans="1:4" s="86" customFormat="1" ht="14.25" customHeight="1">
      <c r="A175" s="184"/>
      <c r="B175" s="182">
        <v>80148</v>
      </c>
      <c r="C175" s="183" t="s">
        <v>189</v>
      </c>
      <c r="D175" s="107"/>
    </row>
    <row r="176" spans="1:4" ht="14.25" customHeight="1">
      <c r="A176" s="108"/>
      <c r="B176" s="109"/>
      <c r="C176" s="110" t="s">
        <v>190</v>
      </c>
      <c r="D176" s="111"/>
    </row>
    <row r="177" spans="1:4" ht="14.25" customHeight="1">
      <c r="A177" s="108"/>
      <c r="B177" s="109"/>
      <c r="C177" s="110" t="s">
        <v>103</v>
      </c>
      <c r="D177" s="111"/>
    </row>
    <row r="178" spans="1:4" ht="14.25" customHeight="1">
      <c r="A178" s="176"/>
      <c r="B178" s="160"/>
      <c r="C178" s="110" t="s">
        <v>191</v>
      </c>
      <c r="D178" s="111"/>
    </row>
    <row r="179" spans="1:4" ht="14.25" customHeight="1">
      <c r="A179" s="177"/>
      <c r="B179" s="137"/>
      <c r="C179" s="138"/>
      <c r="D179" s="92">
        <v>528800</v>
      </c>
    </row>
    <row r="180" spans="1:4" s="86" customFormat="1" ht="14.25" customHeight="1">
      <c r="A180" s="184"/>
      <c r="B180" s="182">
        <v>80195</v>
      </c>
      <c r="C180" s="175" t="s">
        <v>115</v>
      </c>
      <c r="D180" s="107"/>
    </row>
    <row r="181" spans="1:4" ht="14.25" customHeight="1">
      <c r="A181" s="108"/>
      <c r="B181" s="109"/>
      <c r="C181" s="110" t="s">
        <v>192</v>
      </c>
      <c r="D181" s="111"/>
    </row>
    <row r="182" spans="1:4" ht="14.25" customHeight="1">
      <c r="A182" s="179"/>
      <c r="B182" s="137"/>
      <c r="C182" s="158"/>
      <c r="D182" s="92">
        <v>55239</v>
      </c>
    </row>
    <row r="183" spans="1:4" s="103" customFormat="1" ht="21" customHeight="1">
      <c r="A183" s="114"/>
      <c r="B183" s="150"/>
      <c r="C183" s="116"/>
      <c r="D183" s="14">
        <f>D182+D174+D179+D166+D161+D156+D171</f>
        <v>5358982</v>
      </c>
    </row>
    <row r="184" spans="1:4" s="82" customFormat="1" ht="14.25" customHeight="1">
      <c r="A184" s="170">
        <v>851</v>
      </c>
      <c r="B184" s="180"/>
      <c r="C184" s="172" t="s">
        <v>193</v>
      </c>
      <c r="D184" s="181"/>
    </row>
    <row r="185" spans="1:4" s="86" customFormat="1" ht="14.25" customHeight="1">
      <c r="A185" s="184"/>
      <c r="B185" s="174">
        <v>85153</v>
      </c>
      <c r="C185" s="175" t="s">
        <v>194</v>
      </c>
      <c r="D185" s="107"/>
    </row>
    <row r="186" spans="1:4" ht="14.25" customHeight="1">
      <c r="A186" s="108"/>
      <c r="B186" s="108"/>
      <c r="C186" s="110" t="s">
        <v>195</v>
      </c>
      <c r="D186" s="111"/>
    </row>
    <row r="187" spans="1:4" ht="14.25" customHeight="1">
      <c r="A187" s="163"/>
      <c r="B187" s="163"/>
      <c r="C187" s="110" t="s">
        <v>103</v>
      </c>
      <c r="D187" s="111"/>
    </row>
    <row r="188" spans="1:4" ht="14.25" customHeight="1">
      <c r="A188" s="194"/>
      <c r="B188" s="195"/>
      <c r="C188" s="110" t="s">
        <v>196</v>
      </c>
      <c r="D188" s="111"/>
    </row>
    <row r="189" spans="1:4" ht="14.25" customHeight="1">
      <c r="A189" s="176"/>
      <c r="B189" s="160"/>
      <c r="C189" s="110" t="s">
        <v>197</v>
      </c>
      <c r="D189" s="111"/>
    </row>
    <row r="190" spans="1:4" ht="14.25" customHeight="1">
      <c r="A190" s="177"/>
      <c r="B190" s="137"/>
      <c r="C190" s="158"/>
      <c r="D190" s="92">
        <v>9810</v>
      </c>
    </row>
    <row r="191" spans="1:4" s="86" customFormat="1" ht="14.25" customHeight="1">
      <c r="A191" s="184"/>
      <c r="B191" s="182">
        <v>85154</v>
      </c>
      <c r="C191" s="183" t="s">
        <v>198</v>
      </c>
      <c r="D191" s="107"/>
    </row>
    <row r="192" spans="1:4" ht="14.25" customHeight="1">
      <c r="A192" s="108"/>
      <c r="B192" s="109"/>
      <c r="C192" s="110" t="s">
        <v>199</v>
      </c>
      <c r="D192" s="111"/>
    </row>
    <row r="193" spans="1:4" ht="14.25" customHeight="1">
      <c r="A193" s="108"/>
      <c r="B193" s="109"/>
      <c r="C193" s="110" t="s">
        <v>103</v>
      </c>
      <c r="D193" s="111"/>
    </row>
    <row r="194" spans="1:4" ht="14.25" customHeight="1">
      <c r="A194" s="108"/>
      <c r="B194" s="109"/>
      <c r="C194" s="110" t="s">
        <v>200</v>
      </c>
      <c r="D194" s="111"/>
    </row>
    <row r="195" spans="1:4" ht="14.25" customHeight="1">
      <c r="A195" s="176"/>
      <c r="B195" s="160"/>
      <c r="C195" s="110" t="s">
        <v>201</v>
      </c>
      <c r="D195" s="111"/>
    </row>
    <row r="196" spans="1:4" s="86" customFormat="1" ht="14.25" customHeight="1">
      <c r="A196" s="184"/>
      <c r="B196" s="196"/>
      <c r="C196" s="106"/>
      <c r="D196" s="92">
        <v>95540</v>
      </c>
    </row>
    <row r="197" spans="1:4" s="86" customFormat="1" ht="14.25" customHeight="1">
      <c r="A197" s="184"/>
      <c r="B197" s="182">
        <v>85195</v>
      </c>
      <c r="C197" s="85" t="s">
        <v>115</v>
      </c>
      <c r="D197" s="107"/>
    </row>
    <row r="198" spans="1:4" ht="14.25" customHeight="1">
      <c r="A198" s="108"/>
      <c r="B198" s="109"/>
      <c r="C198" s="110" t="s">
        <v>202</v>
      </c>
      <c r="D198" s="111"/>
    </row>
    <row r="199" spans="1:4" ht="14.25" customHeight="1">
      <c r="A199" s="108"/>
      <c r="B199" s="109"/>
      <c r="C199" s="110" t="s">
        <v>103</v>
      </c>
      <c r="D199" s="111"/>
    </row>
    <row r="200" spans="1:4" ht="14.25" customHeight="1">
      <c r="A200" s="176"/>
      <c r="B200" s="160"/>
      <c r="C200" s="110" t="s">
        <v>203</v>
      </c>
      <c r="D200" s="111"/>
    </row>
    <row r="201" spans="1:4" ht="14.25" customHeight="1">
      <c r="A201" s="179"/>
      <c r="B201" s="137"/>
      <c r="C201" s="89"/>
      <c r="D201" s="92">
        <v>8500</v>
      </c>
    </row>
    <row r="202" spans="1:4" s="82" customFormat="1" ht="20.25" customHeight="1">
      <c r="A202" s="95"/>
      <c r="B202" s="96"/>
      <c r="C202" s="97"/>
      <c r="D202" s="98">
        <f>D201+D196+D190</f>
        <v>113850</v>
      </c>
    </row>
    <row r="203" spans="1:4" s="82" customFormat="1" ht="14.25" customHeight="1">
      <c r="A203" s="170">
        <v>852</v>
      </c>
      <c r="B203" s="180"/>
      <c r="C203" s="80" t="s">
        <v>10</v>
      </c>
      <c r="D203" s="181"/>
    </row>
    <row r="204" spans="1:4" s="86" customFormat="1" ht="40.5" customHeight="1">
      <c r="A204" s="184"/>
      <c r="B204" s="182">
        <v>85212</v>
      </c>
      <c r="C204" s="106" t="s">
        <v>204</v>
      </c>
      <c r="D204" s="107"/>
    </row>
    <row r="205" spans="1:4" ht="14.25" customHeight="1">
      <c r="A205" s="108"/>
      <c r="B205" s="109"/>
      <c r="C205" s="110" t="s">
        <v>205</v>
      </c>
      <c r="D205" s="111"/>
    </row>
    <row r="206" spans="1:4" ht="14.25" customHeight="1">
      <c r="A206" s="108"/>
      <c r="B206" s="109"/>
      <c r="C206" s="110" t="s">
        <v>103</v>
      </c>
      <c r="D206" s="111"/>
    </row>
    <row r="207" spans="1:4" ht="14.25" customHeight="1">
      <c r="A207" s="108"/>
      <c r="B207" s="109"/>
      <c r="C207" s="110" t="s">
        <v>206</v>
      </c>
      <c r="D207" s="111"/>
    </row>
    <row r="208" spans="1:4" s="86" customFormat="1" ht="14.25" customHeight="1">
      <c r="A208" s="184"/>
      <c r="B208" s="196"/>
      <c r="C208" s="106"/>
      <c r="D208" s="92">
        <v>845144</v>
      </c>
    </row>
    <row r="209" spans="1:4" s="86" customFormat="1" ht="43.5" customHeight="1">
      <c r="A209" s="184"/>
      <c r="B209" s="182">
        <v>85213</v>
      </c>
      <c r="C209" s="106" t="s">
        <v>207</v>
      </c>
      <c r="D209" s="107"/>
    </row>
    <row r="210" spans="1:4" ht="14.25" customHeight="1">
      <c r="A210" s="108"/>
      <c r="B210" s="109"/>
      <c r="C210" s="110" t="s">
        <v>208</v>
      </c>
      <c r="D210" s="111"/>
    </row>
    <row r="211" spans="1:4" s="86" customFormat="1" ht="14.25" customHeight="1">
      <c r="A211" s="184"/>
      <c r="B211" s="196"/>
      <c r="C211" s="106"/>
      <c r="D211" s="92">
        <v>1900</v>
      </c>
    </row>
    <row r="212" spans="1:4" s="86" customFormat="1" ht="30.75" customHeight="1">
      <c r="A212" s="184"/>
      <c r="B212" s="185">
        <v>85214</v>
      </c>
      <c r="C212" s="85" t="s">
        <v>209</v>
      </c>
      <c r="D212" s="107"/>
    </row>
    <row r="213" spans="1:4" ht="14.25" customHeight="1">
      <c r="A213" s="108"/>
      <c r="B213" s="109"/>
      <c r="C213" s="110" t="s">
        <v>210</v>
      </c>
      <c r="D213" s="111"/>
    </row>
    <row r="214" spans="1:4" s="86" customFormat="1" ht="14.25" customHeight="1">
      <c r="A214" s="184"/>
      <c r="B214" s="185"/>
      <c r="C214" s="85"/>
      <c r="D214" s="92">
        <v>77860</v>
      </c>
    </row>
    <row r="215" spans="1:4" s="86" customFormat="1" ht="14.25" customHeight="1">
      <c r="A215" s="184"/>
      <c r="B215" s="182">
        <v>85215</v>
      </c>
      <c r="C215" s="85" t="s">
        <v>211</v>
      </c>
      <c r="D215" s="107"/>
    </row>
    <row r="216" spans="1:4" ht="14.25" customHeight="1">
      <c r="A216" s="108"/>
      <c r="B216" s="109"/>
      <c r="C216" s="110" t="s">
        <v>212</v>
      </c>
      <c r="D216" s="111"/>
    </row>
    <row r="217" spans="1:4" s="86" customFormat="1" ht="14.25" customHeight="1">
      <c r="A217" s="184"/>
      <c r="B217" s="185"/>
      <c r="C217" s="85"/>
      <c r="D217" s="92">
        <v>85000</v>
      </c>
    </row>
    <row r="218" spans="1:4" s="86" customFormat="1" ht="14.25" customHeight="1">
      <c r="A218" s="184"/>
      <c r="B218" s="182">
        <v>85219</v>
      </c>
      <c r="C218" s="106" t="s">
        <v>213</v>
      </c>
      <c r="D218" s="107"/>
    </row>
    <row r="219" spans="1:4" ht="14.25" customHeight="1">
      <c r="A219" s="108"/>
      <c r="B219" s="109"/>
      <c r="C219" s="110" t="s">
        <v>214</v>
      </c>
      <c r="D219" s="111"/>
    </row>
    <row r="220" spans="1:4" ht="14.25" customHeight="1">
      <c r="A220" s="108"/>
      <c r="B220" s="109"/>
      <c r="C220" s="110" t="s">
        <v>103</v>
      </c>
      <c r="D220" s="111"/>
    </row>
    <row r="221" spans="1:4" ht="14.25" customHeight="1">
      <c r="A221" s="108"/>
      <c r="B221" s="109"/>
      <c r="C221" s="110" t="s">
        <v>215</v>
      </c>
      <c r="D221" s="111"/>
    </row>
    <row r="222" spans="1:4" ht="18.75" customHeight="1">
      <c r="A222" s="177"/>
      <c r="B222" s="137"/>
      <c r="C222" s="110"/>
      <c r="D222" s="92">
        <v>304152</v>
      </c>
    </row>
    <row r="223" spans="1:4" s="86" customFormat="1" ht="27.75" customHeight="1">
      <c r="A223" s="184"/>
      <c r="B223" s="185">
        <v>85228</v>
      </c>
      <c r="C223" s="85" t="s">
        <v>216</v>
      </c>
      <c r="D223" s="107"/>
    </row>
    <row r="224" spans="1:4" ht="14.25" customHeight="1">
      <c r="A224" s="108"/>
      <c r="B224" s="109"/>
      <c r="C224" s="110" t="s">
        <v>217</v>
      </c>
      <c r="D224" s="111"/>
    </row>
    <row r="225" spans="1:4" s="86" customFormat="1" ht="14.25" customHeight="1">
      <c r="A225" s="184"/>
      <c r="B225" s="185"/>
      <c r="C225" s="85"/>
      <c r="D225" s="92">
        <v>3760</v>
      </c>
    </row>
    <row r="226" spans="1:4" s="86" customFormat="1" ht="18" customHeight="1">
      <c r="A226" s="184"/>
      <c r="B226" s="182">
        <v>85295</v>
      </c>
      <c r="C226" s="85" t="s">
        <v>115</v>
      </c>
      <c r="D226" s="107"/>
    </row>
    <row r="227" spans="1:4" ht="14.25" customHeight="1">
      <c r="A227" s="108"/>
      <c r="B227" s="109"/>
      <c r="C227" s="110" t="s">
        <v>218</v>
      </c>
      <c r="D227" s="111"/>
    </row>
    <row r="228" spans="1:4" ht="14.25" customHeight="1">
      <c r="A228" s="108"/>
      <c r="B228" s="109"/>
      <c r="C228" s="110" t="s">
        <v>103</v>
      </c>
      <c r="D228" s="111"/>
    </row>
    <row r="229" spans="1:4" ht="14.25" customHeight="1">
      <c r="A229" s="108"/>
      <c r="B229" s="109"/>
      <c r="C229" s="110" t="s">
        <v>219</v>
      </c>
      <c r="D229" s="111"/>
    </row>
    <row r="230" spans="1:4" s="86" customFormat="1" ht="14.25" customHeight="1">
      <c r="A230" s="94"/>
      <c r="B230" s="196"/>
      <c r="C230" s="85"/>
      <c r="D230" s="92">
        <v>49353</v>
      </c>
    </row>
    <row r="231" spans="1:4" s="103" customFormat="1" ht="15" customHeight="1">
      <c r="A231" s="150"/>
      <c r="B231" s="115"/>
      <c r="C231" s="116"/>
      <c r="D231" s="14">
        <f>D222+D217+D214+D211+D208+D225+D230</f>
        <v>1367169</v>
      </c>
    </row>
    <row r="232" spans="1:4" s="82" customFormat="1" ht="14.25" customHeight="1">
      <c r="A232" s="170">
        <v>854</v>
      </c>
      <c r="B232" s="180"/>
      <c r="C232" s="80" t="s">
        <v>220</v>
      </c>
      <c r="D232" s="181"/>
    </row>
    <row r="233" spans="1:4" s="86" customFormat="1" ht="14.25" customHeight="1">
      <c r="A233" s="190"/>
      <c r="B233" s="174">
        <v>85415</v>
      </c>
      <c r="C233" s="85" t="s">
        <v>221</v>
      </c>
      <c r="D233" s="107"/>
    </row>
    <row r="234" spans="1:4" ht="14.25" customHeight="1">
      <c r="A234" s="108"/>
      <c r="B234" s="109"/>
      <c r="C234" s="110" t="s">
        <v>222</v>
      </c>
      <c r="D234" s="111"/>
    </row>
    <row r="235" spans="1:4" ht="14.25" customHeight="1">
      <c r="A235" s="197"/>
      <c r="B235" s="179"/>
      <c r="C235" s="89"/>
      <c r="D235" s="92">
        <v>10000</v>
      </c>
    </row>
    <row r="236" spans="1:4" s="82" customFormat="1" ht="12.75" customHeight="1">
      <c r="A236" s="140"/>
      <c r="B236" s="140"/>
      <c r="C236" s="97"/>
      <c r="D236" s="98">
        <f>SUM(D235)</f>
        <v>10000</v>
      </c>
    </row>
    <row r="237" spans="1:4" s="82" customFormat="1" ht="30.75" customHeight="1">
      <c r="A237" s="170">
        <v>900</v>
      </c>
      <c r="B237" s="198"/>
      <c r="C237" s="80" t="s">
        <v>223</v>
      </c>
      <c r="D237" s="181"/>
    </row>
    <row r="238" spans="1:4" s="86" customFormat="1" ht="13.5" customHeight="1">
      <c r="A238" s="161"/>
      <c r="B238" s="147">
        <v>90001</v>
      </c>
      <c r="C238" s="106" t="s">
        <v>224</v>
      </c>
      <c r="D238" s="107"/>
    </row>
    <row r="239" spans="1:4" ht="14.25" customHeight="1">
      <c r="A239" s="192"/>
      <c r="B239" s="108"/>
      <c r="C239" s="110" t="s">
        <v>225</v>
      </c>
      <c r="D239" s="111"/>
    </row>
    <row r="240" spans="1:4" ht="14.25" customHeight="1">
      <c r="A240" s="192"/>
      <c r="B240" s="108"/>
      <c r="C240" s="110" t="s">
        <v>103</v>
      </c>
      <c r="D240" s="111"/>
    </row>
    <row r="241" spans="1:4" ht="14.25" customHeight="1">
      <c r="A241" s="192"/>
      <c r="B241" s="108"/>
      <c r="C241" s="110" t="s">
        <v>226</v>
      </c>
      <c r="D241" s="111"/>
    </row>
    <row r="242" spans="1:4" ht="14.25" customHeight="1">
      <c r="A242" s="192"/>
      <c r="B242" s="108"/>
      <c r="C242" s="110" t="s">
        <v>116</v>
      </c>
      <c r="D242" s="111"/>
    </row>
    <row r="243" spans="1:4" ht="14.25" customHeight="1">
      <c r="A243" s="192"/>
      <c r="B243" s="163"/>
      <c r="C243" s="110"/>
      <c r="D243" s="92">
        <v>291700</v>
      </c>
    </row>
    <row r="244" spans="1:4" s="86" customFormat="1" ht="14.25" customHeight="1">
      <c r="A244" s="184"/>
      <c r="B244" s="185">
        <v>90003</v>
      </c>
      <c r="C244" s="106" t="s">
        <v>227</v>
      </c>
      <c r="D244" s="107"/>
    </row>
    <row r="245" spans="1:4" ht="14.25" customHeight="1">
      <c r="A245" s="108"/>
      <c r="B245" s="109"/>
      <c r="C245" s="110" t="s">
        <v>228</v>
      </c>
      <c r="D245" s="111"/>
    </row>
    <row r="246" spans="1:4" s="86" customFormat="1" ht="14.25" customHeight="1">
      <c r="A246" s="184"/>
      <c r="B246" s="196"/>
      <c r="C246" s="106"/>
      <c r="D246" s="92">
        <v>11800</v>
      </c>
    </row>
    <row r="247" spans="1:4" s="86" customFormat="1" ht="14.25" customHeight="1">
      <c r="A247" s="184"/>
      <c r="B247" s="182">
        <v>90015</v>
      </c>
      <c r="C247" s="85" t="s">
        <v>229</v>
      </c>
      <c r="D247" s="107"/>
    </row>
    <row r="248" spans="1:4" ht="14.25" customHeight="1">
      <c r="A248" s="108"/>
      <c r="B248" s="109"/>
      <c r="C248" s="110" t="s">
        <v>230</v>
      </c>
      <c r="D248" s="111"/>
    </row>
    <row r="249" spans="1:4" ht="14.25" customHeight="1">
      <c r="A249" s="108"/>
      <c r="B249" s="109"/>
      <c r="C249" s="110" t="s">
        <v>231</v>
      </c>
      <c r="D249" s="111"/>
    </row>
    <row r="250" spans="1:4" ht="14.25" customHeight="1">
      <c r="A250" s="177"/>
      <c r="B250" s="160"/>
      <c r="C250" s="89"/>
      <c r="D250" s="92">
        <v>355000</v>
      </c>
    </row>
    <row r="251" spans="1:4" s="86" customFormat="1" ht="14.25" customHeight="1">
      <c r="A251" s="184"/>
      <c r="B251" s="182">
        <v>90095</v>
      </c>
      <c r="C251" s="106" t="s">
        <v>115</v>
      </c>
      <c r="D251" s="107"/>
    </row>
    <row r="252" spans="1:4" ht="14.25" customHeight="1">
      <c r="A252" s="108"/>
      <c r="B252" s="109"/>
      <c r="C252" s="110" t="s">
        <v>232</v>
      </c>
      <c r="D252" s="111"/>
    </row>
    <row r="253" spans="1:4" ht="14.25" customHeight="1">
      <c r="A253" s="108"/>
      <c r="B253" s="109"/>
      <c r="C253" s="110" t="s">
        <v>233</v>
      </c>
      <c r="D253" s="111"/>
    </row>
    <row r="254" spans="1:4" ht="14.25" customHeight="1">
      <c r="A254" s="179"/>
      <c r="B254" s="137"/>
      <c r="C254" s="110"/>
      <c r="D254" s="92">
        <v>252700</v>
      </c>
    </row>
    <row r="255" spans="1:4" s="103" customFormat="1" ht="20.25" customHeight="1">
      <c r="A255" s="114"/>
      <c r="B255" s="115"/>
      <c r="C255" s="116"/>
      <c r="D255" s="14">
        <f>D254+D250+D246+D243</f>
        <v>911200</v>
      </c>
    </row>
    <row r="256" spans="1:4" s="82" customFormat="1" ht="18" customHeight="1">
      <c r="A256" s="170">
        <v>921</v>
      </c>
      <c r="B256" s="180"/>
      <c r="C256" s="80" t="s">
        <v>234</v>
      </c>
      <c r="D256" s="181"/>
    </row>
    <row r="257" spans="1:4" s="86" customFormat="1" ht="14.25" customHeight="1">
      <c r="A257" s="184"/>
      <c r="B257" s="182">
        <v>92109</v>
      </c>
      <c r="C257" s="106" t="s">
        <v>235</v>
      </c>
      <c r="D257" s="107"/>
    </row>
    <row r="258" spans="1:4" ht="14.25" customHeight="1">
      <c r="A258" s="108"/>
      <c r="B258" s="109"/>
      <c r="C258" s="110" t="s">
        <v>236</v>
      </c>
      <c r="D258" s="111"/>
    </row>
    <row r="259" spans="1:4" ht="14.25" customHeight="1">
      <c r="A259" s="108"/>
      <c r="B259" s="109"/>
      <c r="C259" s="110" t="s">
        <v>103</v>
      </c>
      <c r="D259" s="111"/>
    </row>
    <row r="260" spans="1:4" ht="14.25" customHeight="1">
      <c r="A260" s="176"/>
      <c r="B260" s="160"/>
      <c r="C260" s="110" t="s">
        <v>237</v>
      </c>
      <c r="D260" s="111"/>
    </row>
    <row r="261" spans="1:4" ht="14.25" customHeight="1">
      <c r="A261" s="177"/>
      <c r="B261" s="137"/>
      <c r="C261" s="110"/>
      <c r="D261" s="92">
        <v>420000</v>
      </c>
    </row>
    <row r="262" spans="1:4" s="86" customFormat="1" ht="14.25" customHeight="1">
      <c r="A262" s="184"/>
      <c r="B262" s="182">
        <v>92195</v>
      </c>
      <c r="C262" s="85" t="s">
        <v>115</v>
      </c>
      <c r="D262" s="107"/>
    </row>
    <row r="263" spans="1:4" ht="14.25" customHeight="1">
      <c r="A263" s="108"/>
      <c r="B263" s="109"/>
      <c r="C263" s="110" t="s">
        <v>238</v>
      </c>
      <c r="D263" s="111"/>
    </row>
    <row r="264" spans="1:4" ht="14.25" customHeight="1">
      <c r="A264" s="108"/>
      <c r="B264" s="109"/>
      <c r="C264" s="110" t="s">
        <v>239</v>
      </c>
      <c r="D264" s="111"/>
    </row>
    <row r="265" spans="1:4" ht="14.25" customHeight="1">
      <c r="A265" s="179"/>
      <c r="B265" s="137"/>
      <c r="C265" s="89"/>
      <c r="D265" s="92">
        <v>46000</v>
      </c>
    </row>
    <row r="266" spans="1:4" s="103" customFormat="1" ht="20.25" customHeight="1">
      <c r="A266" s="114"/>
      <c r="B266" s="115"/>
      <c r="C266" s="116"/>
      <c r="D266" s="14">
        <f>D265+D261</f>
        <v>466000</v>
      </c>
    </row>
    <row r="267" spans="1:4" s="82" customFormat="1" ht="14.25" customHeight="1">
      <c r="A267" s="170">
        <v>926</v>
      </c>
      <c r="B267" s="180"/>
      <c r="C267" s="80" t="s">
        <v>240</v>
      </c>
      <c r="D267" s="181"/>
    </row>
    <row r="268" spans="1:4" s="82" customFormat="1" ht="14.25" customHeight="1">
      <c r="A268" s="199"/>
      <c r="B268" s="182">
        <v>92601</v>
      </c>
      <c r="C268" s="106" t="s">
        <v>241</v>
      </c>
      <c r="D268" s="181"/>
    </row>
    <row r="269" spans="1:4" ht="14.25" customHeight="1">
      <c r="A269" s="108"/>
      <c r="B269" s="109"/>
      <c r="C269" s="110" t="s">
        <v>242</v>
      </c>
      <c r="D269" s="111"/>
    </row>
    <row r="270" spans="1:4" ht="14.25" customHeight="1">
      <c r="A270" s="108"/>
      <c r="B270" s="109"/>
      <c r="C270" s="110" t="s">
        <v>243</v>
      </c>
      <c r="D270" s="111"/>
    </row>
    <row r="271" spans="1:4" s="82" customFormat="1" ht="14.25" customHeight="1">
      <c r="A271" s="199"/>
      <c r="B271" s="200"/>
      <c r="C271" s="201"/>
      <c r="D271" s="92">
        <v>106000</v>
      </c>
    </row>
    <row r="272" spans="1:4" s="86" customFormat="1" ht="12.75">
      <c r="A272" s="184"/>
      <c r="B272" s="185">
        <v>92605</v>
      </c>
      <c r="C272" s="85" t="s">
        <v>244</v>
      </c>
      <c r="D272" s="107"/>
    </row>
    <row r="273" spans="1:4" ht="14.25" customHeight="1">
      <c r="A273" s="108"/>
      <c r="B273" s="109"/>
      <c r="C273" s="110" t="s">
        <v>245</v>
      </c>
      <c r="D273" s="111"/>
    </row>
    <row r="274" spans="1:4" ht="14.25" customHeight="1">
      <c r="A274" s="108"/>
      <c r="B274" s="109"/>
      <c r="C274" s="110" t="s">
        <v>103</v>
      </c>
      <c r="D274" s="111"/>
    </row>
    <row r="275" spans="1:4" ht="14.25" customHeight="1">
      <c r="A275" s="176"/>
      <c r="B275" s="160"/>
      <c r="C275" s="110" t="s">
        <v>246</v>
      </c>
      <c r="D275" s="111"/>
    </row>
    <row r="276" spans="1:4" ht="14.25" customHeight="1">
      <c r="A276" s="177"/>
      <c r="B276" s="137"/>
      <c r="C276" s="89"/>
      <c r="D276" s="92">
        <v>230000</v>
      </c>
    </row>
    <row r="277" spans="1:4" s="86" customFormat="1" ht="12.75">
      <c r="A277" s="184"/>
      <c r="B277" s="185">
        <v>92695</v>
      </c>
      <c r="C277" s="85" t="s">
        <v>115</v>
      </c>
      <c r="D277" s="107"/>
    </row>
    <row r="278" spans="1:4" ht="14.25" customHeight="1">
      <c r="A278" s="108"/>
      <c r="B278" s="109"/>
      <c r="C278" s="110" t="s">
        <v>174</v>
      </c>
      <c r="D278" s="111"/>
    </row>
    <row r="279" spans="1:4" ht="14.25" customHeight="1">
      <c r="A279" s="179"/>
      <c r="B279" s="137"/>
      <c r="C279" s="89"/>
      <c r="D279" s="92">
        <v>20000</v>
      </c>
    </row>
    <row r="280" spans="1:4" s="82" customFormat="1" ht="19.5" customHeight="1" thickBot="1">
      <c r="A280" s="96"/>
      <c r="B280" s="96"/>
      <c r="C280" s="97"/>
      <c r="D280" s="202">
        <f>D276+D271+D279</f>
        <v>356000</v>
      </c>
    </row>
    <row r="281" spans="1:4" s="103" customFormat="1" ht="25.5" customHeight="1" thickBot="1">
      <c r="A281" s="477"/>
      <c r="B281" s="477"/>
      <c r="C281" s="477"/>
      <c r="D281" s="203">
        <f>D280+D266+D255+D236+D231+D202+D183+D150+D142+D135+D130+D104+D97+D73+D60+D44+D24+D17+D49</f>
        <v>16587197</v>
      </c>
    </row>
    <row r="282" spans="3:4" ht="12.75">
      <c r="C282" s="204"/>
      <c r="D282" s="204"/>
    </row>
    <row r="283" spans="1:4" ht="12.75">
      <c r="A283" s="205"/>
      <c r="B283" s="205"/>
      <c r="C283" s="206"/>
      <c r="D283" s="206"/>
    </row>
    <row r="284" spans="1:4" ht="12.75">
      <c r="A284" s="205"/>
      <c r="B284" s="205"/>
      <c r="C284" s="72"/>
      <c r="D284" s="72"/>
    </row>
    <row r="285" spans="1:4" ht="12.75">
      <c r="A285" s="205"/>
      <c r="B285" s="205"/>
      <c r="C285" s="72"/>
      <c r="D285" s="72"/>
    </row>
    <row r="286" spans="1:4" ht="12.75">
      <c r="A286" s="205"/>
      <c r="B286" s="205"/>
      <c r="C286" s="72"/>
      <c r="D286" s="72"/>
    </row>
    <row r="287" spans="1:4" ht="12.75">
      <c r="A287" s="205"/>
      <c r="B287" s="205"/>
      <c r="C287" s="72"/>
      <c r="D287" s="72"/>
    </row>
    <row r="288" spans="1:4" ht="12.75">
      <c r="A288" s="205"/>
      <c r="B288" s="205"/>
      <c r="C288" s="72"/>
      <c r="D288" s="72"/>
    </row>
    <row r="289" spans="1:4" ht="12.75">
      <c r="A289" s="205"/>
      <c r="B289" s="205"/>
      <c r="C289" s="72"/>
      <c r="D289" s="72"/>
    </row>
    <row r="290" spans="1:4" ht="12.75">
      <c r="A290" s="205"/>
      <c r="B290" s="205"/>
      <c r="C290" s="72"/>
      <c r="D290" s="72"/>
    </row>
    <row r="291" spans="1:4" ht="12.75">
      <c r="A291" s="205"/>
      <c r="B291" s="205"/>
      <c r="C291" s="72"/>
      <c r="D291" s="72"/>
    </row>
    <row r="292" spans="1:4" ht="12.75">
      <c r="A292" s="205"/>
      <c r="B292" s="205"/>
      <c r="C292" s="72"/>
      <c r="D292" s="72"/>
    </row>
    <row r="293" spans="1:4" ht="12.75">
      <c r="A293" s="205"/>
      <c r="B293" s="205"/>
      <c r="C293" s="72"/>
      <c r="D293" s="72"/>
    </row>
    <row r="294" spans="1:4" ht="12.75">
      <c r="A294" s="205"/>
      <c r="B294" s="205"/>
      <c r="C294" s="72"/>
      <c r="D294" s="72"/>
    </row>
    <row r="295" spans="1:4" ht="12.75">
      <c r="A295" s="205"/>
      <c r="B295" s="205"/>
      <c r="C295" s="72"/>
      <c r="D295" s="72"/>
    </row>
    <row r="296" spans="1:4" ht="12.75">
      <c r="A296" s="205"/>
      <c r="B296" s="205"/>
      <c r="C296" s="72"/>
      <c r="D296" s="72"/>
    </row>
    <row r="297" spans="1:4" ht="12.75">
      <c r="A297" s="205"/>
      <c r="B297" s="205"/>
      <c r="C297" s="72"/>
      <c r="D297" s="72"/>
    </row>
    <row r="298" spans="1:4" ht="12.75">
      <c r="A298" s="205"/>
      <c r="B298" s="205"/>
      <c r="C298" s="72"/>
      <c r="D298" s="72"/>
    </row>
    <row r="299" spans="1:4" ht="12.75">
      <c r="A299" s="205"/>
      <c r="B299" s="205"/>
      <c r="C299" s="72"/>
      <c r="D299" s="72"/>
    </row>
    <row r="300" spans="1:4" ht="12.75">
      <c r="A300" s="205"/>
      <c r="B300" s="205"/>
      <c r="C300" s="72"/>
      <c r="D300" s="72"/>
    </row>
    <row r="301" spans="1:4" ht="12.75">
      <c r="A301" s="205"/>
      <c r="B301" s="205"/>
      <c r="C301" s="72"/>
      <c r="D301" s="72"/>
    </row>
    <row r="302" spans="1:4" ht="12.75">
      <c r="A302" s="205"/>
      <c r="B302" s="205"/>
      <c r="C302" s="72"/>
      <c r="D302" s="72"/>
    </row>
    <row r="303" spans="1:4" ht="12.75">
      <c r="A303" s="205"/>
      <c r="B303" s="205"/>
      <c r="C303" s="72"/>
      <c r="D303" s="72"/>
    </row>
    <row r="304" spans="1:4" ht="12.75">
      <c r="A304" s="205"/>
      <c r="B304" s="205"/>
      <c r="C304" s="72"/>
      <c r="D304" s="72"/>
    </row>
    <row r="305" spans="1:4" ht="12.75">
      <c r="A305" s="205"/>
      <c r="B305" s="205"/>
      <c r="C305" s="72"/>
      <c r="D305" s="72"/>
    </row>
    <row r="306" spans="1:4" ht="12.75">
      <c r="A306" s="205"/>
      <c r="B306" s="205"/>
      <c r="C306" s="72"/>
      <c r="D306" s="72"/>
    </row>
    <row r="307" spans="1:4" ht="12.75">
      <c r="A307" s="205"/>
      <c r="B307" s="205"/>
      <c r="C307" s="72"/>
      <c r="D307" s="72"/>
    </row>
    <row r="308" spans="1:4" ht="12.75">
      <c r="A308" s="205"/>
      <c r="B308" s="205"/>
      <c r="C308" s="72"/>
      <c r="D308" s="72"/>
    </row>
    <row r="309" spans="1:4" ht="12.75">
      <c r="A309" s="205"/>
      <c r="B309" s="205"/>
      <c r="C309" s="72"/>
      <c r="D309" s="72"/>
    </row>
    <row r="310" spans="1:4" ht="12.75">
      <c r="A310" s="205"/>
      <c r="B310" s="205"/>
      <c r="C310" s="72"/>
      <c r="D310" s="72"/>
    </row>
    <row r="311" spans="1:4" ht="12.75">
      <c r="A311" s="205"/>
      <c r="B311" s="205"/>
      <c r="C311" s="72"/>
      <c r="D311" s="72"/>
    </row>
    <row r="312" spans="1:4" ht="12.75">
      <c r="A312" s="205"/>
      <c r="B312" s="205"/>
      <c r="C312" s="72"/>
      <c r="D312" s="72"/>
    </row>
    <row r="313" spans="1:4" ht="12.75">
      <c r="A313" s="205"/>
      <c r="B313" s="205"/>
      <c r="C313" s="72"/>
      <c r="D313" s="72"/>
    </row>
    <row r="314" spans="1:4" ht="12.75">
      <c r="A314" s="205"/>
      <c r="B314" s="205"/>
      <c r="C314" s="72"/>
      <c r="D314" s="72"/>
    </row>
    <row r="315" spans="1:4" ht="12.75">
      <c r="A315" s="205"/>
      <c r="B315" s="205"/>
      <c r="C315" s="72"/>
      <c r="D315" s="72"/>
    </row>
    <row r="316" spans="1:4" ht="12.75">
      <c r="A316" s="205"/>
      <c r="B316" s="205"/>
      <c r="C316" s="72"/>
      <c r="D316" s="72"/>
    </row>
    <row r="317" spans="1:4" ht="12.75">
      <c r="A317" s="205"/>
      <c r="B317" s="205"/>
      <c r="C317" s="72"/>
      <c r="D317" s="72"/>
    </row>
    <row r="318" spans="1:4" ht="12.75">
      <c r="A318" s="205"/>
      <c r="B318" s="205"/>
      <c r="C318" s="72"/>
      <c r="D318" s="72"/>
    </row>
    <row r="319" spans="1:4" ht="12.75">
      <c r="A319" s="205"/>
      <c r="B319" s="205"/>
      <c r="C319" s="72"/>
      <c r="D319" s="72"/>
    </row>
    <row r="320" spans="1:4" ht="12.75">
      <c r="A320" s="205"/>
      <c r="B320" s="205"/>
      <c r="C320" s="72"/>
      <c r="D320" s="72"/>
    </row>
    <row r="321" spans="1:4" ht="12.75">
      <c r="A321" s="205"/>
      <c r="B321" s="205"/>
      <c r="C321" s="72"/>
      <c r="D321" s="72"/>
    </row>
    <row r="322" spans="1:4" ht="12.75">
      <c r="A322" s="205"/>
      <c r="B322" s="205"/>
      <c r="C322" s="72"/>
      <c r="D322" s="72"/>
    </row>
    <row r="323" spans="1:4" ht="12.75">
      <c r="A323" s="205"/>
      <c r="B323" s="205"/>
      <c r="C323" s="72"/>
      <c r="D323" s="72"/>
    </row>
    <row r="324" spans="1:4" ht="12.75">
      <c r="A324" s="205"/>
      <c r="B324" s="205"/>
      <c r="C324" s="72"/>
      <c r="D324" s="72"/>
    </row>
    <row r="325" spans="1:4" ht="12.75">
      <c r="A325" s="205"/>
      <c r="B325" s="205"/>
      <c r="C325" s="72"/>
      <c r="D325" s="72"/>
    </row>
    <row r="326" spans="1:4" ht="12.75">
      <c r="A326" s="205"/>
      <c r="B326" s="205"/>
      <c r="C326" s="72"/>
      <c r="D326" s="72"/>
    </row>
    <row r="327" spans="1:4" ht="12.75">
      <c r="A327" s="205"/>
      <c r="B327" s="205"/>
      <c r="C327" s="72"/>
      <c r="D327" s="72"/>
    </row>
    <row r="328" spans="1:4" ht="12.75">
      <c r="A328" s="205"/>
      <c r="B328" s="205"/>
      <c r="C328" s="72"/>
      <c r="D328" s="72"/>
    </row>
    <row r="329" spans="1:4" ht="12.75">
      <c r="A329" s="205"/>
      <c r="B329" s="205"/>
      <c r="C329" s="72"/>
      <c r="D329" s="72"/>
    </row>
    <row r="330" spans="1:4" ht="12.75">
      <c r="A330" s="205"/>
      <c r="B330" s="205"/>
      <c r="C330" s="72"/>
      <c r="D330" s="72"/>
    </row>
    <row r="331" spans="1:4" ht="12.75">
      <c r="A331" s="205"/>
      <c r="B331" s="205"/>
      <c r="C331" s="72"/>
      <c r="D331" s="72"/>
    </row>
    <row r="332" spans="1:4" ht="12.75">
      <c r="A332" s="205"/>
      <c r="B332" s="205"/>
      <c r="C332" s="72"/>
      <c r="D332" s="72"/>
    </row>
    <row r="333" spans="1:4" ht="12.75">
      <c r="A333" s="205"/>
      <c r="B333" s="205"/>
      <c r="C333" s="72"/>
      <c r="D333" s="72"/>
    </row>
    <row r="334" spans="1:4" ht="12.75">
      <c r="A334" s="205"/>
      <c r="B334" s="205"/>
      <c r="C334" s="72"/>
      <c r="D334" s="72"/>
    </row>
    <row r="335" spans="1:4" ht="12.75">
      <c r="A335" s="205"/>
      <c r="B335" s="205"/>
      <c r="C335" s="72"/>
      <c r="D335" s="72"/>
    </row>
    <row r="336" spans="1:4" ht="12.75">
      <c r="A336" s="205"/>
      <c r="B336" s="205"/>
      <c r="C336" s="72"/>
      <c r="D336" s="72"/>
    </row>
    <row r="337" spans="1:4" ht="12.75">
      <c r="A337" s="205"/>
      <c r="B337" s="205"/>
      <c r="C337" s="72"/>
      <c r="D337" s="72"/>
    </row>
    <row r="338" spans="1:4" ht="12.75">
      <c r="A338" s="205"/>
      <c r="B338" s="205"/>
      <c r="C338" s="72"/>
      <c r="D338" s="72"/>
    </row>
    <row r="339" spans="1:4" ht="12.75">
      <c r="A339" s="205"/>
      <c r="B339" s="205"/>
      <c r="C339" s="72"/>
      <c r="D339" s="72"/>
    </row>
    <row r="340" spans="1:4" ht="12.75">
      <c r="A340" s="205"/>
      <c r="B340" s="205"/>
      <c r="C340" s="72"/>
      <c r="D340" s="72"/>
    </row>
    <row r="341" spans="1:4" ht="12.75">
      <c r="A341" s="205"/>
      <c r="B341" s="205"/>
      <c r="C341" s="72"/>
      <c r="D341" s="72"/>
    </row>
    <row r="342" spans="1:4" ht="12.75">
      <c r="A342" s="205"/>
      <c r="B342" s="205"/>
      <c r="C342" s="72"/>
      <c r="D342" s="72"/>
    </row>
    <row r="343" spans="1:4" ht="12.75">
      <c r="A343" s="205"/>
      <c r="B343" s="205"/>
      <c r="C343" s="72"/>
      <c r="D343" s="72"/>
    </row>
    <row r="344" spans="1:4" ht="12.75">
      <c r="A344" s="205"/>
      <c r="B344" s="205"/>
      <c r="C344" s="72"/>
      <c r="D344" s="72"/>
    </row>
    <row r="345" spans="1:4" ht="12.75">
      <c r="A345" s="205"/>
      <c r="B345" s="205"/>
      <c r="C345" s="72"/>
      <c r="D345" s="72"/>
    </row>
    <row r="346" spans="1:4" ht="12.75">
      <c r="A346" s="205"/>
      <c r="B346" s="205"/>
      <c r="C346" s="72"/>
      <c r="D346" s="72"/>
    </row>
    <row r="347" spans="1:4" ht="12.75">
      <c r="A347" s="205"/>
      <c r="B347" s="205"/>
      <c r="C347" s="72"/>
      <c r="D347" s="72"/>
    </row>
    <row r="348" spans="1:4" ht="12.75">
      <c r="A348" s="205"/>
      <c r="B348" s="205"/>
      <c r="C348" s="72"/>
      <c r="D348" s="72"/>
    </row>
    <row r="349" spans="1:4" ht="12.75">
      <c r="A349" s="205"/>
      <c r="B349" s="205"/>
      <c r="C349" s="72"/>
      <c r="D349" s="72"/>
    </row>
    <row r="350" spans="1:4" ht="12.75">
      <c r="A350" s="205"/>
      <c r="B350" s="205"/>
      <c r="C350" s="72"/>
      <c r="D350" s="72"/>
    </row>
    <row r="351" spans="1:4" ht="12.75">
      <c r="A351" s="205"/>
      <c r="B351" s="205"/>
      <c r="C351" s="72"/>
      <c r="D351" s="72"/>
    </row>
    <row r="352" spans="1:4" ht="12.75">
      <c r="A352" s="205"/>
      <c r="B352" s="205"/>
      <c r="C352" s="72"/>
      <c r="D352" s="72"/>
    </row>
    <row r="353" spans="1:4" ht="12.75">
      <c r="A353" s="205"/>
      <c r="B353" s="205"/>
      <c r="C353" s="72"/>
      <c r="D353" s="72"/>
    </row>
    <row r="354" spans="1:4" ht="12.75">
      <c r="A354" s="205"/>
      <c r="B354" s="205"/>
      <c r="C354" s="72"/>
      <c r="D354" s="72"/>
    </row>
    <row r="355" spans="1:4" ht="12.75">
      <c r="A355" s="205"/>
      <c r="B355" s="205"/>
      <c r="C355" s="72"/>
      <c r="D355" s="72"/>
    </row>
    <row r="356" spans="1:4" ht="12.75">
      <c r="A356" s="205"/>
      <c r="B356" s="205"/>
      <c r="C356" s="72"/>
      <c r="D356" s="72"/>
    </row>
    <row r="357" spans="1:4" ht="12.75">
      <c r="A357" s="205"/>
      <c r="B357" s="205"/>
      <c r="C357" s="72"/>
      <c r="D357" s="72"/>
    </row>
    <row r="358" spans="1:4" ht="12.75">
      <c r="A358" s="205"/>
      <c r="B358" s="205"/>
      <c r="C358" s="72"/>
      <c r="D358" s="72"/>
    </row>
    <row r="359" spans="1:4" ht="12.75">
      <c r="A359" s="205"/>
      <c r="B359" s="205"/>
      <c r="C359" s="72"/>
      <c r="D359" s="72"/>
    </row>
    <row r="360" spans="1:4" ht="12.75">
      <c r="A360" s="205"/>
      <c r="B360" s="205"/>
      <c r="C360" s="72"/>
      <c r="D360" s="72"/>
    </row>
    <row r="361" spans="1:4" ht="12.75">
      <c r="A361" s="205"/>
      <c r="B361" s="205"/>
      <c r="C361" s="72"/>
      <c r="D361" s="72"/>
    </row>
    <row r="362" spans="1:4" ht="12.75">
      <c r="A362" s="205"/>
      <c r="B362" s="205"/>
      <c r="C362" s="72"/>
      <c r="D362" s="72"/>
    </row>
    <row r="363" spans="1:4" ht="12.75">
      <c r="A363" s="205"/>
      <c r="B363" s="205"/>
      <c r="C363" s="72"/>
      <c r="D363" s="72"/>
    </row>
    <row r="364" spans="1:4" ht="12.75">
      <c r="A364" s="205"/>
      <c r="B364" s="205"/>
      <c r="C364" s="72"/>
      <c r="D364" s="72"/>
    </row>
    <row r="365" spans="1:4" ht="12.75">
      <c r="A365" s="205"/>
      <c r="B365" s="205"/>
      <c r="C365" s="72"/>
      <c r="D365" s="72"/>
    </row>
    <row r="366" spans="1:4" ht="12.75">
      <c r="A366" s="205"/>
      <c r="B366" s="205"/>
      <c r="C366" s="72"/>
      <c r="D366" s="72"/>
    </row>
    <row r="367" spans="1:4" ht="12.75">
      <c r="A367" s="205"/>
      <c r="B367" s="205"/>
      <c r="C367" s="72"/>
      <c r="D367" s="72"/>
    </row>
    <row r="368" spans="1:4" ht="12.75">
      <c r="A368" s="205"/>
      <c r="B368" s="205"/>
      <c r="C368" s="72"/>
      <c r="D368" s="72"/>
    </row>
    <row r="369" spans="1:4" ht="12.75">
      <c r="A369" s="205"/>
      <c r="B369" s="205"/>
      <c r="C369" s="72"/>
      <c r="D369" s="72"/>
    </row>
    <row r="370" spans="1:4" ht="12.75">
      <c r="A370" s="205"/>
      <c r="B370" s="205"/>
      <c r="C370" s="72"/>
      <c r="D370" s="72"/>
    </row>
    <row r="371" spans="1:4" ht="12.75">
      <c r="A371" s="205"/>
      <c r="B371" s="205"/>
      <c r="C371" s="72"/>
      <c r="D371" s="72"/>
    </row>
    <row r="372" spans="1:4" ht="12.75">
      <c r="A372" s="205"/>
      <c r="B372" s="205"/>
      <c r="C372" s="72"/>
      <c r="D372" s="72"/>
    </row>
    <row r="373" spans="1:4" ht="12.75">
      <c r="A373" s="205"/>
      <c r="B373" s="205"/>
      <c r="C373" s="72"/>
      <c r="D373" s="72"/>
    </row>
    <row r="374" spans="1:4" ht="12.75">
      <c r="A374" s="205"/>
      <c r="B374" s="205"/>
      <c r="C374" s="72"/>
      <c r="D374" s="72"/>
    </row>
    <row r="375" spans="1:4" ht="12.75">
      <c r="A375" s="205"/>
      <c r="B375" s="205"/>
      <c r="C375" s="72"/>
      <c r="D375" s="72"/>
    </row>
    <row r="376" spans="1:4" ht="12.75">
      <c r="A376" s="205"/>
      <c r="B376" s="205"/>
      <c r="C376" s="72"/>
      <c r="D376" s="72"/>
    </row>
    <row r="377" spans="1:4" ht="12.75">
      <c r="A377" s="205"/>
      <c r="B377" s="205"/>
      <c r="C377" s="72"/>
      <c r="D377" s="72"/>
    </row>
    <row r="378" spans="1:4" ht="12.75">
      <c r="A378" s="205"/>
      <c r="B378" s="205"/>
      <c r="C378" s="72"/>
      <c r="D378" s="72"/>
    </row>
    <row r="379" spans="1:4" ht="12.75">
      <c r="A379" s="205"/>
      <c r="B379" s="205"/>
      <c r="C379" s="72"/>
      <c r="D379" s="72"/>
    </row>
    <row r="380" spans="1:4" ht="12.75">
      <c r="A380" s="205"/>
      <c r="B380" s="205"/>
      <c r="C380" s="72"/>
      <c r="D380" s="72"/>
    </row>
    <row r="381" spans="1:4" ht="12.75">
      <c r="A381" s="205"/>
      <c r="B381" s="205"/>
      <c r="C381" s="72"/>
      <c r="D381" s="72"/>
    </row>
    <row r="382" spans="1:4" ht="12.75">
      <c r="A382" s="205"/>
      <c r="B382" s="205"/>
      <c r="C382" s="72"/>
      <c r="D382" s="72"/>
    </row>
    <row r="383" spans="1:4" ht="12.75">
      <c r="A383" s="205"/>
      <c r="B383" s="205"/>
      <c r="C383" s="72"/>
      <c r="D383" s="72"/>
    </row>
    <row r="384" spans="1:4" ht="12.75">
      <c r="A384" s="205"/>
      <c r="B384" s="205"/>
      <c r="C384" s="72"/>
      <c r="D384" s="72"/>
    </row>
    <row r="385" spans="1:4" ht="12.75">
      <c r="A385" s="205"/>
      <c r="B385" s="205"/>
      <c r="C385" s="72"/>
      <c r="D385" s="72"/>
    </row>
    <row r="386" spans="1:4" ht="12.75">
      <c r="A386" s="205"/>
      <c r="B386" s="205"/>
      <c r="C386" s="72"/>
      <c r="D386" s="72"/>
    </row>
    <row r="387" spans="1:4" ht="12.75">
      <c r="A387" s="205"/>
      <c r="B387" s="205"/>
      <c r="C387" s="72"/>
      <c r="D387" s="72"/>
    </row>
    <row r="388" spans="1:4" ht="12.75">
      <c r="A388" s="205"/>
      <c r="B388" s="205"/>
      <c r="C388" s="72"/>
      <c r="D388" s="72"/>
    </row>
    <row r="389" spans="1:4" ht="12.75">
      <c r="A389" s="205"/>
      <c r="B389" s="205"/>
      <c r="C389" s="72"/>
      <c r="D389" s="72"/>
    </row>
    <row r="390" spans="1:4" ht="12.75">
      <c r="A390" s="205"/>
      <c r="B390" s="205"/>
      <c r="C390" s="72"/>
      <c r="D390" s="72"/>
    </row>
    <row r="391" spans="1:4" ht="12.75">
      <c r="A391" s="205"/>
      <c r="B391" s="205"/>
      <c r="C391" s="72"/>
      <c r="D391" s="72"/>
    </row>
    <row r="392" spans="1:4" ht="12.75">
      <c r="A392" s="205"/>
      <c r="B392" s="205"/>
      <c r="C392" s="72"/>
      <c r="D392" s="72"/>
    </row>
    <row r="393" spans="1:4" ht="12.75">
      <c r="A393" s="205"/>
      <c r="B393" s="205"/>
      <c r="C393" s="72"/>
      <c r="D393" s="72"/>
    </row>
    <row r="394" spans="1:4" ht="12.75">
      <c r="A394" s="205"/>
      <c r="B394" s="205"/>
      <c r="C394" s="72"/>
      <c r="D394" s="72"/>
    </row>
    <row r="395" spans="1:4" ht="12.75">
      <c r="A395" s="205"/>
      <c r="B395" s="205"/>
      <c r="C395" s="72"/>
      <c r="D395" s="72"/>
    </row>
    <row r="396" spans="1:4" ht="12.75">
      <c r="A396" s="205"/>
      <c r="B396" s="205"/>
      <c r="C396" s="72"/>
      <c r="D396" s="72"/>
    </row>
    <row r="397" spans="1:4" ht="12.75">
      <c r="A397" s="205"/>
      <c r="B397" s="205"/>
      <c r="C397" s="72"/>
      <c r="D397" s="72"/>
    </row>
    <row r="398" spans="1:4" ht="12.75">
      <c r="A398" s="205"/>
      <c r="B398" s="205"/>
      <c r="C398" s="72"/>
      <c r="D398" s="72"/>
    </row>
    <row r="399" spans="1:4" ht="12.75">
      <c r="A399" s="205"/>
      <c r="B399" s="205"/>
      <c r="C399" s="72"/>
      <c r="D399" s="72"/>
    </row>
    <row r="400" spans="1:4" ht="12.75">
      <c r="A400" s="205"/>
      <c r="B400" s="205"/>
      <c r="C400" s="72"/>
      <c r="D400" s="72"/>
    </row>
    <row r="401" spans="1:4" ht="12.75">
      <c r="A401" s="205"/>
      <c r="B401" s="205"/>
      <c r="C401" s="72"/>
      <c r="D401" s="72"/>
    </row>
    <row r="402" spans="1:4" ht="12.75">
      <c r="A402" s="205"/>
      <c r="B402" s="205"/>
      <c r="C402" s="72"/>
      <c r="D402" s="72"/>
    </row>
    <row r="403" spans="1:4" ht="12.75">
      <c r="A403" s="205"/>
      <c r="B403" s="205"/>
      <c r="C403" s="72"/>
      <c r="D403" s="72"/>
    </row>
    <row r="404" spans="1:4" ht="12.75">
      <c r="A404" s="205"/>
      <c r="B404" s="205"/>
      <c r="C404" s="72"/>
      <c r="D404" s="72"/>
    </row>
    <row r="405" spans="1:4" ht="12.75">
      <c r="A405" s="205"/>
      <c r="B405" s="205"/>
      <c r="C405" s="72"/>
      <c r="D405" s="72"/>
    </row>
    <row r="406" spans="1:4" ht="12.75">
      <c r="A406" s="205"/>
      <c r="B406" s="205"/>
      <c r="C406" s="72"/>
      <c r="D406" s="72"/>
    </row>
    <row r="407" spans="1:4" ht="12.75">
      <c r="A407" s="205"/>
      <c r="B407" s="205"/>
      <c r="C407" s="72"/>
      <c r="D407" s="72"/>
    </row>
    <row r="408" spans="1:4" ht="12.75">
      <c r="A408" s="205"/>
      <c r="B408" s="205"/>
      <c r="C408" s="72"/>
      <c r="D408" s="72"/>
    </row>
    <row r="409" spans="1:4" ht="12.75">
      <c r="A409" s="205"/>
      <c r="B409" s="205"/>
      <c r="C409" s="72"/>
      <c r="D409" s="72"/>
    </row>
    <row r="410" spans="1:4" ht="12.75">
      <c r="A410" s="205"/>
      <c r="B410" s="205"/>
      <c r="C410" s="72"/>
      <c r="D410" s="72"/>
    </row>
    <row r="411" spans="1:4" ht="12.75">
      <c r="A411" s="205"/>
      <c r="B411" s="205"/>
      <c r="C411" s="72"/>
      <c r="D411" s="72"/>
    </row>
    <row r="412" spans="1:4" ht="12.75">
      <c r="A412" s="205"/>
      <c r="B412" s="205"/>
      <c r="C412" s="72"/>
      <c r="D412" s="72"/>
    </row>
    <row r="413" spans="1:4" ht="12.75">
      <c r="A413" s="205"/>
      <c r="B413" s="205"/>
      <c r="C413" s="72"/>
      <c r="D413" s="72"/>
    </row>
    <row r="414" spans="1:4" ht="12.75">
      <c r="A414" s="205"/>
      <c r="B414" s="205"/>
      <c r="C414" s="72"/>
      <c r="D414" s="72"/>
    </row>
    <row r="415" spans="1:4" ht="12.75">
      <c r="A415" s="205"/>
      <c r="B415" s="205"/>
      <c r="C415" s="72"/>
      <c r="D415" s="72"/>
    </row>
    <row r="416" spans="1:4" ht="12.75">
      <c r="A416" s="205"/>
      <c r="B416" s="205"/>
      <c r="C416" s="72"/>
      <c r="D416" s="72"/>
    </row>
    <row r="417" spans="1:4" ht="12.75">
      <c r="A417" s="205"/>
      <c r="B417" s="205"/>
      <c r="C417" s="72"/>
      <c r="D417" s="72"/>
    </row>
    <row r="418" spans="1:4" ht="12.75">
      <c r="A418" s="205"/>
      <c r="B418" s="205"/>
      <c r="C418" s="72"/>
      <c r="D418" s="72"/>
    </row>
    <row r="419" spans="1:4" ht="12.75">
      <c r="A419" s="205"/>
      <c r="B419" s="205"/>
      <c r="C419" s="72"/>
      <c r="D419" s="72"/>
    </row>
    <row r="420" spans="1:4" ht="12.75">
      <c r="A420" s="205"/>
      <c r="B420" s="205"/>
      <c r="C420" s="72"/>
      <c r="D420" s="72"/>
    </row>
    <row r="421" spans="1:4" ht="12.75">
      <c r="A421" s="205"/>
      <c r="B421" s="205"/>
      <c r="C421" s="72"/>
      <c r="D421" s="72"/>
    </row>
    <row r="422" spans="1:4" ht="12.75">
      <c r="A422" s="205"/>
      <c r="B422" s="205"/>
      <c r="C422" s="72"/>
      <c r="D422" s="72"/>
    </row>
    <row r="423" spans="1:4" ht="12.75">
      <c r="A423" s="205"/>
      <c r="B423" s="205"/>
      <c r="C423" s="72"/>
      <c r="D423" s="72"/>
    </row>
    <row r="424" spans="1:4" ht="12.75">
      <c r="A424" s="205"/>
      <c r="B424" s="205"/>
      <c r="C424" s="72"/>
      <c r="D424" s="72"/>
    </row>
    <row r="425" spans="1:4" ht="12.75">
      <c r="A425" s="205"/>
      <c r="B425" s="205"/>
      <c r="C425" s="72"/>
      <c r="D425" s="72"/>
    </row>
    <row r="426" spans="1:4" ht="12.75">
      <c r="A426" s="205"/>
      <c r="B426" s="205"/>
      <c r="C426" s="72"/>
      <c r="D426" s="72"/>
    </row>
    <row r="427" spans="1:4" ht="12.75">
      <c r="A427" s="205"/>
      <c r="B427" s="205"/>
      <c r="C427" s="72"/>
      <c r="D427" s="72"/>
    </row>
    <row r="428" spans="1:4" ht="12.75">
      <c r="A428" s="205"/>
      <c r="B428" s="205"/>
      <c r="C428" s="72"/>
      <c r="D428" s="72"/>
    </row>
    <row r="429" spans="1:4" ht="12.75">
      <c r="A429" s="205"/>
      <c r="B429" s="205"/>
      <c r="C429" s="72"/>
      <c r="D429" s="72"/>
    </row>
    <row r="430" spans="1:4" ht="12.75">
      <c r="A430" s="205"/>
      <c r="B430" s="205"/>
      <c r="C430" s="72"/>
      <c r="D430" s="72"/>
    </row>
    <row r="431" spans="1:4" ht="12.75">
      <c r="A431" s="205"/>
      <c r="B431" s="205"/>
      <c r="C431" s="72"/>
      <c r="D431" s="72"/>
    </row>
    <row r="432" spans="1:4" ht="12.75">
      <c r="A432" s="205"/>
      <c r="B432" s="205"/>
      <c r="C432" s="72"/>
      <c r="D432" s="72"/>
    </row>
    <row r="433" spans="1:4" ht="12.75">
      <c r="A433" s="205"/>
      <c r="B433" s="205"/>
      <c r="C433" s="72"/>
      <c r="D433" s="72"/>
    </row>
    <row r="434" spans="1:4" ht="12.75">
      <c r="A434" s="205"/>
      <c r="B434" s="205"/>
      <c r="C434" s="72"/>
      <c r="D434" s="72"/>
    </row>
    <row r="435" spans="1:4" ht="12.75">
      <c r="A435" s="205"/>
      <c r="B435" s="205"/>
      <c r="C435" s="72"/>
      <c r="D435" s="72"/>
    </row>
    <row r="436" spans="1:4" ht="12.75">
      <c r="A436" s="205"/>
      <c r="B436" s="205"/>
      <c r="C436" s="72"/>
      <c r="D436" s="72"/>
    </row>
    <row r="437" spans="1:4" ht="12.75">
      <c r="A437" s="205"/>
      <c r="B437" s="205"/>
      <c r="C437" s="72"/>
      <c r="D437" s="72"/>
    </row>
    <row r="438" spans="1:4" ht="12.75">
      <c r="A438" s="205"/>
      <c r="B438" s="205"/>
      <c r="C438" s="72"/>
      <c r="D438" s="72"/>
    </row>
    <row r="439" spans="1:4" ht="12.75">
      <c r="A439" s="205"/>
      <c r="B439" s="205"/>
      <c r="C439" s="72"/>
      <c r="D439" s="72"/>
    </row>
    <row r="440" spans="1:4" ht="12.75">
      <c r="A440" s="205"/>
      <c r="B440" s="205"/>
      <c r="C440" s="72"/>
      <c r="D440" s="72"/>
    </row>
    <row r="441" spans="1:4" ht="12.75">
      <c r="A441" s="205"/>
      <c r="B441" s="205"/>
      <c r="C441" s="72"/>
      <c r="D441" s="72"/>
    </row>
    <row r="442" spans="1:4" ht="12.75">
      <c r="A442" s="205"/>
      <c r="B442" s="205"/>
      <c r="C442" s="72"/>
      <c r="D442" s="72"/>
    </row>
    <row r="443" spans="1:4" ht="12.75">
      <c r="A443" s="205"/>
      <c r="B443" s="205"/>
      <c r="C443" s="72"/>
      <c r="D443" s="72"/>
    </row>
    <row r="444" spans="1:4" ht="12.75">
      <c r="A444" s="205"/>
      <c r="B444" s="205"/>
      <c r="C444" s="72"/>
      <c r="D444" s="72"/>
    </row>
    <row r="445" spans="1:4" ht="12.75">
      <c r="A445" s="205"/>
      <c r="B445" s="205"/>
      <c r="C445" s="72"/>
      <c r="D445" s="72"/>
    </row>
    <row r="446" spans="1:4" ht="12.75">
      <c r="A446" s="205"/>
      <c r="B446" s="205"/>
      <c r="C446" s="72"/>
      <c r="D446" s="72"/>
    </row>
    <row r="447" spans="1:4" ht="12.75">
      <c r="A447" s="205"/>
      <c r="B447" s="205"/>
      <c r="C447" s="72"/>
      <c r="D447" s="72"/>
    </row>
    <row r="448" spans="1:4" ht="12.75">
      <c r="A448" s="205"/>
      <c r="B448" s="205"/>
      <c r="C448" s="72"/>
      <c r="D448" s="72"/>
    </row>
    <row r="449" spans="1:4" ht="12.75">
      <c r="A449" s="205"/>
      <c r="B449" s="205"/>
      <c r="C449" s="72"/>
      <c r="D449" s="72"/>
    </row>
    <row r="450" spans="1:4" ht="12.75">
      <c r="A450" s="205"/>
      <c r="B450" s="205"/>
      <c r="C450" s="72"/>
      <c r="D450" s="72"/>
    </row>
    <row r="451" spans="1:4" ht="12.75">
      <c r="A451" s="205"/>
      <c r="B451" s="205"/>
      <c r="C451" s="72"/>
      <c r="D451" s="72"/>
    </row>
    <row r="452" spans="1:4" ht="12.75">
      <c r="A452" s="205"/>
      <c r="B452" s="205"/>
      <c r="C452" s="72"/>
      <c r="D452" s="72"/>
    </row>
    <row r="453" spans="1:4" ht="12.75">
      <c r="A453" s="205"/>
      <c r="B453" s="205"/>
      <c r="C453" s="72"/>
      <c r="D453" s="72"/>
    </row>
    <row r="454" spans="1:4" ht="12.75">
      <c r="A454" s="205"/>
      <c r="B454" s="205"/>
      <c r="C454" s="72"/>
      <c r="D454" s="72"/>
    </row>
    <row r="455" spans="1:4" ht="12.75">
      <c r="A455" s="205"/>
      <c r="B455" s="205"/>
      <c r="C455" s="72"/>
      <c r="D455" s="72"/>
    </row>
    <row r="456" spans="1:4" ht="12.75">
      <c r="A456" s="205"/>
      <c r="B456" s="205"/>
      <c r="C456" s="72"/>
      <c r="D456" s="72"/>
    </row>
    <row r="457" spans="1:4" ht="12.75">
      <c r="A457" s="205"/>
      <c r="B457" s="205"/>
      <c r="C457" s="72"/>
      <c r="D457" s="72"/>
    </row>
    <row r="458" spans="1:4" ht="12.75">
      <c r="A458" s="205"/>
      <c r="B458" s="205"/>
      <c r="C458" s="72"/>
      <c r="D458" s="72"/>
    </row>
    <row r="459" spans="1:4" ht="12.75">
      <c r="A459" s="205"/>
      <c r="B459" s="205"/>
      <c r="C459" s="72"/>
      <c r="D459" s="72"/>
    </row>
    <row r="460" spans="1:4" ht="12.75">
      <c r="A460" s="205"/>
      <c r="B460" s="205"/>
      <c r="C460" s="72"/>
      <c r="D460" s="72"/>
    </row>
    <row r="461" spans="1:4" ht="12.75">
      <c r="A461" s="205"/>
      <c r="B461" s="205"/>
      <c r="C461" s="72"/>
      <c r="D461" s="72"/>
    </row>
    <row r="462" spans="1:4" ht="12.75">
      <c r="A462" s="205"/>
      <c r="B462" s="205"/>
      <c r="C462" s="72"/>
      <c r="D462" s="72"/>
    </row>
    <row r="463" spans="1:4" ht="12.75">
      <c r="A463" s="205"/>
      <c r="B463" s="205"/>
      <c r="C463" s="72"/>
      <c r="D463" s="72"/>
    </row>
    <row r="464" spans="1:4" ht="12.75">
      <c r="A464" s="205"/>
      <c r="B464" s="205"/>
      <c r="C464" s="72"/>
      <c r="D464" s="72"/>
    </row>
    <row r="465" spans="1:4" ht="12.75">
      <c r="A465" s="205"/>
      <c r="B465" s="205"/>
      <c r="C465" s="72"/>
      <c r="D465" s="72"/>
    </row>
    <row r="466" spans="1:4" ht="12.75">
      <c r="A466" s="205"/>
      <c r="B466" s="205"/>
      <c r="C466" s="72"/>
      <c r="D466" s="72"/>
    </row>
    <row r="467" spans="1:4" ht="12.75">
      <c r="A467" s="205"/>
      <c r="B467" s="205"/>
      <c r="C467" s="72"/>
      <c r="D467" s="72"/>
    </row>
    <row r="468" spans="1:4" ht="12.75">
      <c r="A468" s="205"/>
      <c r="B468" s="205"/>
      <c r="C468" s="72"/>
      <c r="D468" s="72"/>
    </row>
    <row r="469" spans="1:4" ht="12.75">
      <c r="A469" s="205"/>
      <c r="B469" s="205"/>
      <c r="C469" s="72"/>
      <c r="D469" s="72"/>
    </row>
    <row r="470" spans="1:4" ht="12.75">
      <c r="A470" s="205"/>
      <c r="B470" s="205"/>
      <c r="C470" s="72"/>
      <c r="D470" s="72"/>
    </row>
    <row r="471" spans="1:4" ht="12.75">
      <c r="A471" s="205"/>
      <c r="B471" s="205"/>
      <c r="C471" s="72"/>
      <c r="D471" s="72"/>
    </row>
    <row r="472" spans="1:4" ht="12.75">
      <c r="A472" s="205"/>
      <c r="B472" s="205"/>
      <c r="C472" s="72"/>
      <c r="D472" s="72"/>
    </row>
    <row r="473" spans="1:4" ht="12.75">
      <c r="A473" s="205"/>
      <c r="B473" s="205"/>
      <c r="C473" s="72"/>
      <c r="D473" s="72"/>
    </row>
    <row r="474" spans="1:4" ht="12.75">
      <c r="A474" s="205"/>
      <c r="B474" s="205"/>
      <c r="C474" s="72"/>
      <c r="D474" s="72"/>
    </row>
    <row r="475" spans="1:4" ht="12.75">
      <c r="A475" s="205"/>
      <c r="B475" s="205"/>
      <c r="C475" s="72"/>
      <c r="D475" s="72"/>
    </row>
    <row r="476" spans="1:4" ht="12.75">
      <c r="A476" s="205"/>
      <c r="B476" s="205"/>
      <c r="C476" s="72"/>
      <c r="D476" s="72"/>
    </row>
    <row r="477" spans="1:4" ht="12.75">
      <c r="A477" s="205"/>
      <c r="B477" s="205"/>
      <c r="C477" s="72"/>
      <c r="D477" s="72"/>
    </row>
    <row r="478" spans="1:4" ht="12.75">
      <c r="A478" s="205"/>
      <c r="B478" s="205"/>
      <c r="C478" s="72"/>
      <c r="D478" s="72"/>
    </row>
    <row r="479" spans="1:4" ht="12.75">
      <c r="A479" s="205"/>
      <c r="B479" s="205"/>
      <c r="C479" s="72"/>
      <c r="D479" s="72"/>
    </row>
    <row r="480" spans="1:4" ht="12.75">
      <c r="A480" s="205"/>
      <c r="B480" s="205"/>
      <c r="C480" s="72"/>
      <c r="D480" s="72"/>
    </row>
    <row r="481" spans="1:4" ht="12.75">
      <c r="A481" s="205"/>
      <c r="B481" s="205"/>
      <c r="C481" s="72"/>
      <c r="D481" s="72"/>
    </row>
    <row r="482" spans="1:4" ht="12.75">
      <c r="A482" s="205"/>
      <c r="B482" s="205"/>
      <c r="C482" s="72"/>
      <c r="D482" s="72"/>
    </row>
    <row r="483" spans="1:4" ht="12.75">
      <c r="A483" s="205"/>
      <c r="B483" s="205"/>
      <c r="C483" s="72"/>
      <c r="D483" s="72"/>
    </row>
    <row r="484" spans="1:4" ht="12.75">
      <c r="A484" s="205"/>
      <c r="B484" s="205"/>
      <c r="C484" s="72"/>
      <c r="D484" s="72"/>
    </row>
    <row r="485" spans="1:4" ht="12.75">
      <c r="A485" s="205"/>
      <c r="B485" s="205"/>
      <c r="C485" s="72"/>
      <c r="D485" s="72"/>
    </row>
    <row r="486" spans="1:4" ht="12.75">
      <c r="A486" s="205"/>
      <c r="B486" s="205"/>
      <c r="C486" s="72"/>
      <c r="D486" s="72"/>
    </row>
    <row r="487" spans="1:4" ht="12.75">
      <c r="A487" s="205"/>
      <c r="B487" s="205"/>
      <c r="C487" s="72"/>
      <c r="D487" s="72"/>
    </row>
    <row r="488" spans="1:4" ht="12.75">
      <c r="A488" s="205"/>
      <c r="B488" s="205"/>
      <c r="C488" s="72"/>
      <c r="D488" s="72"/>
    </row>
    <row r="489" spans="1:4" ht="12.75">
      <c r="A489" s="205"/>
      <c r="B489" s="205"/>
      <c r="C489" s="72"/>
      <c r="D489" s="72"/>
    </row>
    <row r="490" spans="1:4" ht="12.75">
      <c r="A490" s="205"/>
      <c r="B490" s="205"/>
      <c r="C490" s="72"/>
      <c r="D490" s="72"/>
    </row>
    <row r="491" spans="1:4" ht="12.75">
      <c r="A491" s="205"/>
      <c r="B491" s="205"/>
      <c r="C491" s="72"/>
      <c r="D491" s="72"/>
    </row>
    <row r="492" spans="1:4" ht="12.75">
      <c r="A492" s="205"/>
      <c r="B492" s="205"/>
      <c r="C492" s="72"/>
      <c r="D492" s="72"/>
    </row>
    <row r="493" spans="1:4" ht="12.75">
      <c r="A493" s="205"/>
      <c r="B493" s="205"/>
      <c r="C493" s="72"/>
      <c r="D493" s="72"/>
    </row>
    <row r="494" spans="1:4" ht="12.75">
      <c r="A494" s="205"/>
      <c r="B494" s="205"/>
      <c r="C494" s="72"/>
      <c r="D494" s="72"/>
    </row>
    <row r="495" spans="1:4" ht="12.75">
      <c r="A495" s="205"/>
      <c r="B495" s="205"/>
      <c r="C495" s="72"/>
      <c r="D495" s="72"/>
    </row>
    <row r="496" spans="1:4" ht="12.75">
      <c r="A496" s="205"/>
      <c r="B496" s="205"/>
      <c r="C496" s="72"/>
      <c r="D496" s="72"/>
    </row>
    <row r="497" spans="1:4" ht="12.75">
      <c r="A497" s="205"/>
      <c r="B497" s="205"/>
      <c r="C497" s="72"/>
      <c r="D497" s="72"/>
    </row>
    <row r="498" spans="1:4" ht="12.75">
      <c r="A498" s="205"/>
      <c r="B498" s="205"/>
      <c r="C498" s="72"/>
      <c r="D498" s="72"/>
    </row>
    <row r="499" spans="1:4" ht="12.75">
      <c r="A499" s="205"/>
      <c r="B499" s="205"/>
      <c r="C499" s="72"/>
      <c r="D499" s="72"/>
    </row>
    <row r="500" spans="1:4" ht="12.75">
      <c r="A500" s="205"/>
      <c r="B500" s="205"/>
      <c r="C500" s="72"/>
      <c r="D500" s="72"/>
    </row>
    <row r="501" spans="1:4" ht="12.75">
      <c r="A501" s="205"/>
      <c r="B501" s="205"/>
      <c r="C501" s="72"/>
      <c r="D501" s="72"/>
    </row>
    <row r="502" spans="1:4" ht="12.75">
      <c r="A502" s="205"/>
      <c r="B502" s="205"/>
      <c r="C502" s="72"/>
      <c r="D502" s="72"/>
    </row>
    <row r="503" spans="1:4" ht="12.75">
      <c r="A503" s="205"/>
      <c r="B503" s="205"/>
      <c r="C503" s="72"/>
      <c r="D503" s="72"/>
    </row>
    <row r="504" spans="1:4" ht="12.75">
      <c r="A504" s="205"/>
      <c r="B504" s="205"/>
      <c r="C504" s="72"/>
      <c r="D504" s="72"/>
    </row>
    <row r="505" spans="1:4" ht="12.75">
      <c r="A505" s="205"/>
      <c r="B505" s="205"/>
      <c r="C505" s="72"/>
      <c r="D505" s="72"/>
    </row>
    <row r="506" spans="1:4" ht="12.75">
      <c r="A506" s="205"/>
      <c r="B506" s="205"/>
      <c r="C506" s="72"/>
      <c r="D506" s="72"/>
    </row>
    <row r="507" spans="1:4" ht="12.75">
      <c r="A507" s="205"/>
      <c r="B507" s="205"/>
      <c r="C507" s="72"/>
      <c r="D507" s="72"/>
    </row>
    <row r="508" spans="1:4" ht="12.75">
      <c r="A508" s="205"/>
      <c r="B508" s="205"/>
      <c r="C508" s="72"/>
      <c r="D508" s="72"/>
    </row>
    <row r="509" spans="1:4" ht="12.75">
      <c r="A509" s="205"/>
      <c r="B509" s="205"/>
      <c r="C509" s="72"/>
      <c r="D509" s="72"/>
    </row>
    <row r="510" spans="1:4" ht="12.75">
      <c r="A510" s="205"/>
      <c r="B510" s="205"/>
      <c r="C510" s="72"/>
      <c r="D510" s="72"/>
    </row>
    <row r="511" spans="1:4" ht="12.75">
      <c r="A511" s="205"/>
      <c r="B511" s="205"/>
      <c r="C511" s="72"/>
      <c r="D511" s="72"/>
    </row>
    <row r="512" spans="1:4" ht="12.75">
      <c r="A512" s="205"/>
      <c r="B512" s="205"/>
      <c r="C512" s="72"/>
      <c r="D512" s="72"/>
    </row>
    <row r="513" spans="1:4" ht="12.75">
      <c r="A513" s="205"/>
      <c r="B513" s="205"/>
      <c r="C513" s="72"/>
      <c r="D513" s="72"/>
    </row>
    <row r="514" spans="1:4" ht="12.75">
      <c r="A514" s="205"/>
      <c r="B514" s="205"/>
      <c r="C514" s="72"/>
      <c r="D514" s="72"/>
    </row>
    <row r="515" spans="1:4" ht="12.75">
      <c r="A515" s="205"/>
      <c r="B515" s="205"/>
      <c r="C515" s="72"/>
      <c r="D515" s="72"/>
    </row>
    <row r="516" spans="1:4" ht="12.75">
      <c r="A516" s="205"/>
      <c r="B516" s="205"/>
      <c r="C516" s="72"/>
      <c r="D516" s="72"/>
    </row>
    <row r="517" spans="1:4" ht="12.75">
      <c r="A517" s="205"/>
      <c r="B517" s="205"/>
      <c r="C517" s="72"/>
      <c r="D517" s="72"/>
    </row>
    <row r="518" spans="1:4" ht="12.75">
      <c r="A518" s="205"/>
      <c r="B518" s="205"/>
      <c r="C518" s="72"/>
      <c r="D518" s="72"/>
    </row>
    <row r="519" spans="1:4" ht="12.75">
      <c r="A519" s="205"/>
      <c r="B519" s="205"/>
      <c r="C519" s="72"/>
      <c r="D519" s="72"/>
    </row>
    <row r="520" spans="1:4" ht="12.75">
      <c r="A520" s="205"/>
      <c r="B520" s="205"/>
      <c r="C520" s="72"/>
      <c r="D520" s="72"/>
    </row>
    <row r="521" spans="1:4" ht="12.75">
      <c r="A521" s="205"/>
      <c r="B521" s="205"/>
      <c r="C521" s="72"/>
      <c r="D521" s="72"/>
    </row>
    <row r="522" spans="1:4" ht="12.75">
      <c r="A522" s="205"/>
      <c r="B522" s="205"/>
      <c r="C522" s="72"/>
      <c r="D522" s="72"/>
    </row>
    <row r="523" spans="1:4" ht="12.75">
      <c r="A523" s="205"/>
      <c r="B523" s="205"/>
      <c r="C523" s="72"/>
      <c r="D523" s="72"/>
    </row>
    <row r="524" spans="1:4" ht="12.75">
      <c r="A524" s="205"/>
      <c r="B524" s="205"/>
      <c r="C524" s="72"/>
      <c r="D524" s="72"/>
    </row>
    <row r="525" spans="1:4" ht="12.75">
      <c r="A525" s="205"/>
      <c r="B525" s="205"/>
      <c r="C525" s="72"/>
      <c r="D525" s="72"/>
    </row>
    <row r="526" spans="1:4" ht="12.75">
      <c r="A526" s="205"/>
      <c r="B526" s="205"/>
      <c r="C526" s="72"/>
      <c r="D526" s="72"/>
    </row>
    <row r="527" spans="1:4" ht="12.75">
      <c r="A527" s="205"/>
      <c r="B527" s="205"/>
      <c r="C527" s="72"/>
      <c r="D527" s="72"/>
    </row>
    <row r="528" spans="1:4" ht="12.75">
      <c r="A528" s="205"/>
      <c r="B528" s="205"/>
      <c r="C528" s="72"/>
      <c r="D528" s="72"/>
    </row>
    <row r="529" spans="1:4" ht="12.75">
      <c r="A529" s="205"/>
      <c r="B529" s="205"/>
      <c r="C529" s="72"/>
      <c r="D529" s="72"/>
    </row>
    <row r="530" spans="1:4" ht="12.75">
      <c r="A530" s="205"/>
      <c r="B530" s="205"/>
      <c r="C530" s="72"/>
      <c r="D530" s="72"/>
    </row>
    <row r="531" spans="1:4" ht="12.75">
      <c r="A531" s="205"/>
      <c r="B531" s="205"/>
      <c r="C531" s="72"/>
      <c r="D531" s="72"/>
    </row>
    <row r="532" spans="1:4" ht="12.75">
      <c r="A532" s="205"/>
      <c r="B532" s="205"/>
      <c r="C532" s="72"/>
      <c r="D532" s="72"/>
    </row>
    <row r="533" spans="1:4" ht="12.75">
      <c r="A533" s="205"/>
      <c r="B533" s="205"/>
      <c r="C533" s="72"/>
      <c r="D533" s="72"/>
    </row>
    <row r="534" spans="1:4" ht="12.75">
      <c r="A534" s="205"/>
      <c r="B534" s="205"/>
      <c r="C534" s="72"/>
      <c r="D534" s="72"/>
    </row>
    <row r="535" spans="1:4" ht="12.75">
      <c r="A535" s="205"/>
      <c r="B535" s="205"/>
      <c r="C535" s="72"/>
      <c r="D535" s="72"/>
    </row>
    <row r="536" spans="1:4" ht="12.75">
      <c r="A536" s="205"/>
      <c r="B536" s="205"/>
      <c r="C536" s="72"/>
      <c r="D536" s="72"/>
    </row>
    <row r="537" spans="1:4" ht="12.75">
      <c r="A537" s="205"/>
      <c r="B537" s="205"/>
      <c r="C537" s="72"/>
      <c r="D537" s="72"/>
    </row>
    <row r="538" spans="1:4" ht="12.75">
      <c r="A538" s="205"/>
      <c r="B538" s="205"/>
      <c r="C538" s="72"/>
      <c r="D538" s="72"/>
    </row>
    <row r="539" spans="1:4" ht="12.75">
      <c r="A539" s="205"/>
      <c r="B539" s="205"/>
      <c r="C539" s="72"/>
      <c r="D539" s="72"/>
    </row>
    <row r="540" spans="1:4" ht="12.75">
      <c r="A540" s="205"/>
      <c r="B540" s="205"/>
      <c r="C540" s="72"/>
      <c r="D540" s="72"/>
    </row>
    <row r="541" spans="1:4" ht="12.75">
      <c r="A541" s="205"/>
      <c r="B541" s="205"/>
      <c r="C541" s="72"/>
      <c r="D541" s="72"/>
    </row>
    <row r="542" spans="1:4" ht="12.75">
      <c r="A542" s="205"/>
      <c r="B542" s="205"/>
      <c r="C542" s="72"/>
      <c r="D542" s="72"/>
    </row>
    <row r="543" spans="1:4" ht="12.75">
      <c r="A543" s="205"/>
      <c r="B543" s="205"/>
      <c r="C543" s="72"/>
      <c r="D543" s="72"/>
    </row>
    <row r="544" spans="1:4" ht="12.75">
      <c r="A544" s="205"/>
      <c r="B544" s="205"/>
      <c r="C544" s="72"/>
      <c r="D544" s="72"/>
    </row>
    <row r="545" spans="1:4" ht="12.75">
      <c r="A545" s="205"/>
      <c r="B545" s="205"/>
      <c r="C545" s="72"/>
      <c r="D545" s="72"/>
    </row>
    <row r="546" spans="1:4" ht="12.75">
      <c r="A546" s="205"/>
      <c r="B546" s="205"/>
      <c r="C546" s="72"/>
      <c r="D546" s="72"/>
    </row>
    <row r="547" spans="1:4" ht="12.75">
      <c r="A547" s="205"/>
      <c r="B547" s="205"/>
      <c r="C547" s="72"/>
      <c r="D547" s="72"/>
    </row>
    <row r="548" spans="1:4" ht="12.75">
      <c r="A548" s="205"/>
      <c r="B548" s="205"/>
      <c r="C548" s="72"/>
      <c r="D548" s="72"/>
    </row>
    <row r="549" spans="1:4" ht="12.75">
      <c r="A549" s="205"/>
      <c r="B549" s="205"/>
      <c r="C549" s="72"/>
      <c r="D549" s="72"/>
    </row>
    <row r="550" spans="1:4" ht="12.75">
      <c r="A550" s="205"/>
      <c r="B550" s="205"/>
      <c r="C550" s="72"/>
      <c r="D550" s="72"/>
    </row>
    <row r="551" spans="1:4" ht="12.75">
      <c r="A551" s="205"/>
      <c r="B551" s="205"/>
      <c r="C551" s="72"/>
      <c r="D551" s="72"/>
    </row>
    <row r="552" spans="1:4" ht="12.75">
      <c r="A552" s="205"/>
      <c r="B552" s="205"/>
      <c r="C552" s="72"/>
      <c r="D552" s="72"/>
    </row>
    <row r="553" spans="1:4" ht="12.75">
      <c r="A553" s="205"/>
      <c r="B553" s="205"/>
      <c r="C553" s="72"/>
      <c r="D553" s="72"/>
    </row>
    <row r="554" spans="1:4" ht="12.75">
      <c r="A554" s="205"/>
      <c r="B554" s="205"/>
      <c r="C554" s="72"/>
      <c r="D554" s="72"/>
    </row>
    <row r="555" spans="1:4" ht="12.75">
      <c r="A555" s="205"/>
      <c r="B555" s="205"/>
      <c r="C555" s="72"/>
      <c r="D555" s="72"/>
    </row>
    <row r="556" spans="1:4" ht="12.75">
      <c r="A556" s="205"/>
      <c r="B556" s="205"/>
      <c r="C556" s="72"/>
      <c r="D556" s="72"/>
    </row>
    <row r="557" spans="1:4" ht="12.75">
      <c r="A557" s="205"/>
      <c r="B557" s="205"/>
      <c r="C557" s="72"/>
      <c r="D557" s="72"/>
    </row>
    <row r="558" spans="1:4" ht="12.75">
      <c r="A558" s="205"/>
      <c r="B558" s="205"/>
      <c r="C558" s="72"/>
      <c r="D558" s="72"/>
    </row>
    <row r="559" spans="1:4" ht="12.75">
      <c r="A559" s="205"/>
      <c r="B559" s="205"/>
      <c r="C559" s="72"/>
      <c r="D559" s="72"/>
    </row>
    <row r="560" spans="1:4" ht="12.75">
      <c r="A560" s="205"/>
      <c r="B560" s="205"/>
      <c r="C560" s="72"/>
      <c r="D560" s="72"/>
    </row>
    <row r="561" spans="1:4" ht="12.75">
      <c r="A561" s="205"/>
      <c r="B561" s="205"/>
      <c r="C561" s="72"/>
      <c r="D561" s="72"/>
    </row>
    <row r="562" spans="1:4" ht="12.75">
      <c r="A562" s="205"/>
      <c r="B562" s="205"/>
      <c r="C562" s="72"/>
      <c r="D562" s="72"/>
    </row>
    <row r="563" spans="1:4" ht="12.75">
      <c r="A563" s="205"/>
      <c r="B563" s="205"/>
      <c r="C563" s="72"/>
      <c r="D563" s="72"/>
    </row>
    <row r="564" spans="1:4" ht="12.75">
      <c r="A564" s="205"/>
      <c r="B564" s="205"/>
      <c r="C564" s="72"/>
      <c r="D564" s="72"/>
    </row>
    <row r="565" spans="1:4" ht="12.75">
      <c r="A565" s="205"/>
      <c r="B565" s="205"/>
      <c r="C565" s="72"/>
      <c r="D565" s="72"/>
    </row>
    <row r="566" spans="1:4" ht="12.75">
      <c r="A566" s="205"/>
      <c r="B566" s="205"/>
      <c r="C566" s="72"/>
      <c r="D566" s="72"/>
    </row>
    <row r="567" spans="1:4" ht="12.75">
      <c r="A567" s="205"/>
      <c r="B567" s="205"/>
      <c r="C567" s="72"/>
      <c r="D567" s="72"/>
    </row>
    <row r="568" spans="1:4" ht="12.75">
      <c r="A568" s="205"/>
      <c r="B568" s="205"/>
      <c r="C568" s="72"/>
      <c r="D568" s="72"/>
    </row>
    <row r="569" spans="1:4" ht="12.75">
      <c r="A569" s="205"/>
      <c r="B569" s="205"/>
      <c r="C569" s="72"/>
      <c r="D569" s="72"/>
    </row>
    <row r="570" spans="1:4" ht="12.75">
      <c r="A570" s="205"/>
      <c r="B570" s="205"/>
      <c r="C570" s="72"/>
      <c r="D570" s="72"/>
    </row>
    <row r="571" spans="1:4" ht="12.75">
      <c r="A571" s="205"/>
      <c r="B571" s="205"/>
      <c r="C571" s="72"/>
      <c r="D571" s="72"/>
    </row>
    <row r="572" spans="1:4" ht="12.75">
      <c r="A572" s="205"/>
      <c r="B572" s="205"/>
      <c r="C572" s="72"/>
      <c r="D572" s="72"/>
    </row>
    <row r="573" spans="1:4" ht="12.75">
      <c r="A573" s="205"/>
      <c r="B573" s="205"/>
      <c r="C573" s="72"/>
      <c r="D573" s="72"/>
    </row>
    <row r="574" spans="1:4" ht="12.75">
      <c r="A574" s="205"/>
      <c r="B574" s="205"/>
      <c r="C574" s="72"/>
      <c r="D574" s="72"/>
    </row>
    <row r="575" spans="1:4" ht="12.75">
      <c r="A575" s="205"/>
      <c r="B575" s="205"/>
      <c r="C575" s="72"/>
      <c r="D575" s="72"/>
    </row>
    <row r="576" spans="1:4" ht="12.75">
      <c r="A576" s="205"/>
      <c r="B576" s="205"/>
      <c r="C576" s="72"/>
      <c r="D576" s="72"/>
    </row>
    <row r="577" spans="1:4" ht="12.75">
      <c r="A577" s="205"/>
      <c r="B577" s="205"/>
      <c r="C577" s="72"/>
      <c r="D577" s="72"/>
    </row>
    <row r="578" spans="1:4" ht="12.75">
      <c r="A578" s="205"/>
      <c r="B578" s="205"/>
      <c r="C578" s="72"/>
      <c r="D578" s="72"/>
    </row>
    <row r="579" spans="1:4" ht="12.75">
      <c r="A579" s="205"/>
      <c r="B579" s="205"/>
      <c r="C579" s="72"/>
      <c r="D579" s="72"/>
    </row>
    <row r="580" spans="1:4" ht="12.75">
      <c r="A580" s="205"/>
      <c r="B580" s="205"/>
      <c r="C580" s="72"/>
      <c r="D580" s="72"/>
    </row>
    <row r="581" spans="1:4" ht="12.75">
      <c r="A581" s="205"/>
      <c r="B581" s="205"/>
      <c r="C581" s="72"/>
      <c r="D581" s="72"/>
    </row>
    <row r="582" spans="1:4" ht="12.75">
      <c r="A582" s="205"/>
      <c r="B582" s="205"/>
      <c r="C582" s="72"/>
      <c r="D582" s="72"/>
    </row>
    <row r="583" spans="1:4" ht="12.75">
      <c r="A583" s="205"/>
      <c r="B583" s="205"/>
      <c r="C583" s="72"/>
      <c r="D583" s="72"/>
    </row>
    <row r="584" spans="1:4" ht="12.75">
      <c r="A584" s="205"/>
      <c r="B584" s="205"/>
      <c r="C584" s="72"/>
      <c r="D584" s="72"/>
    </row>
    <row r="585" spans="1:4" ht="12.75">
      <c r="A585" s="205"/>
      <c r="B585" s="205"/>
      <c r="C585" s="72"/>
      <c r="D585" s="72"/>
    </row>
    <row r="586" spans="1:4" ht="12.75">
      <c r="A586" s="205"/>
      <c r="B586" s="205"/>
      <c r="C586" s="72"/>
      <c r="D586" s="72"/>
    </row>
    <row r="587" spans="1:4" ht="12.75">
      <c r="A587" s="205"/>
      <c r="B587" s="205"/>
      <c r="C587" s="72"/>
      <c r="D587" s="72"/>
    </row>
    <row r="588" spans="1:4" ht="12.75">
      <c r="A588" s="205"/>
      <c r="B588" s="205"/>
      <c r="C588" s="72"/>
      <c r="D588" s="72"/>
    </row>
    <row r="589" spans="1:4" ht="12.75">
      <c r="A589" s="205"/>
      <c r="B589" s="205"/>
      <c r="C589" s="72"/>
      <c r="D589" s="72"/>
    </row>
    <row r="590" spans="1:4" ht="12.75">
      <c r="A590" s="205"/>
      <c r="B590" s="205"/>
      <c r="C590" s="72"/>
      <c r="D590" s="72"/>
    </row>
    <row r="591" spans="1:4" ht="12.75">
      <c r="A591" s="205"/>
      <c r="B591" s="205"/>
      <c r="C591" s="72"/>
      <c r="D591" s="72"/>
    </row>
    <row r="592" spans="1:4" ht="12.75">
      <c r="A592" s="205"/>
      <c r="B592" s="205"/>
      <c r="C592" s="72"/>
      <c r="D592" s="72"/>
    </row>
    <row r="593" spans="1:4" ht="12.75">
      <c r="A593" s="205"/>
      <c r="B593" s="205"/>
      <c r="C593" s="72"/>
      <c r="D593" s="72"/>
    </row>
    <row r="594" spans="1:4" ht="12.75">
      <c r="A594" s="205"/>
      <c r="B594" s="205"/>
      <c r="C594" s="72"/>
      <c r="D594" s="72"/>
    </row>
    <row r="595" spans="1:4" ht="12.75">
      <c r="A595" s="205"/>
      <c r="B595" s="205"/>
      <c r="C595" s="72"/>
      <c r="D595" s="72"/>
    </row>
    <row r="596" spans="1:4" ht="12.75">
      <c r="A596" s="205"/>
      <c r="B596" s="205"/>
      <c r="C596" s="72"/>
      <c r="D596" s="72"/>
    </row>
    <row r="597" spans="1:4" ht="12.75">
      <c r="A597" s="205"/>
      <c r="B597" s="205"/>
      <c r="C597" s="72"/>
      <c r="D597" s="72"/>
    </row>
    <row r="598" spans="1:4" ht="12.75">
      <c r="A598" s="205"/>
      <c r="B598" s="205"/>
      <c r="C598" s="72"/>
      <c r="D598" s="72"/>
    </row>
    <row r="599" spans="1:4" ht="12.75">
      <c r="A599" s="205"/>
      <c r="B599" s="205"/>
      <c r="C599" s="72"/>
      <c r="D599" s="72"/>
    </row>
    <row r="600" spans="1:4" ht="12.75">
      <c r="A600" s="205"/>
      <c r="B600" s="205"/>
      <c r="C600" s="72"/>
      <c r="D600" s="72"/>
    </row>
    <row r="601" spans="1:4" ht="12.75">
      <c r="A601" s="205"/>
      <c r="B601" s="205"/>
      <c r="C601" s="72"/>
      <c r="D601" s="72"/>
    </row>
    <row r="602" spans="1:4" ht="12.75">
      <c r="A602" s="205"/>
      <c r="B602" s="205"/>
      <c r="C602" s="72"/>
      <c r="D602" s="72"/>
    </row>
    <row r="603" spans="1:4" ht="12.75">
      <c r="A603" s="205"/>
      <c r="B603" s="205"/>
      <c r="C603" s="72"/>
      <c r="D603" s="72"/>
    </row>
    <row r="604" spans="1:4" ht="12.75">
      <c r="A604" s="205"/>
      <c r="B604" s="205"/>
      <c r="C604" s="72"/>
      <c r="D604" s="72"/>
    </row>
    <row r="605" spans="1:4" ht="12.75">
      <c r="A605" s="205"/>
      <c r="B605" s="205"/>
      <c r="C605" s="72"/>
      <c r="D605" s="72"/>
    </row>
    <row r="606" spans="1:4" ht="12.75">
      <c r="A606" s="205"/>
      <c r="B606" s="205"/>
      <c r="C606" s="72"/>
      <c r="D606" s="72"/>
    </row>
    <row r="607" spans="1:4" ht="12.75">
      <c r="A607" s="205"/>
      <c r="B607" s="205"/>
      <c r="C607" s="72"/>
      <c r="D607" s="72"/>
    </row>
    <row r="608" spans="1:4" ht="12.75">
      <c r="A608" s="205"/>
      <c r="B608" s="205"/>
      <c r="C608" s="72"/>
      <c r="D608" s="72"/>
    </row>
    <row r="609" spans="1:4" ht="12.75">
      <c r="A609" s="205"/>
      <c r="B609" s="205"/>
      <c r="C609" s="72"/>
      <c r="D609" s="72"/>
    </row>
    <row r="610" spans="1:4" ht="12.75">
      <c r="A610" s="205"/>
      <c r="B610" s="205"/>
      <c r="C610" s="72"/>
      <c r="D610" s="72"/>
    </row>
    <row r="611" spans="1:4" ht="12.75">
      <c r="A611" s="205"/>
      <c r="B611" s="205"/>
      <c r="C611" s="72"/>
      <c r="D611" s="72"/>
    </row>
    <row r="612" spans="1:4" ht="12.75">
      <c r="A612" s="205"/>
      <c r="B612" s="205"/>
      <c r="C612" s="72"/>
      <c r="D612" s="72"/>
    </row>
    <row r="613" spans="1:4" ht="12.75">
      <c r="A613" s="205"/>
      <c r="B613" s="205"/>
      <c r="C613" s="72"/>
      <c r="D613" s="72"/>
    </row>
    <row r="614" spans="1:4" ht="12.75">
      <c r="A614" s="205"/>
      <c r="B614" s="205"/>
      <c r="C614" s="72"/>
      <c r="D614" s="72"/>
    </row>
    <row r="615" spans="1:4" ht="12.75">
      <c r="A615" s="205"/>
      <c r="B615" s="205"/>
      <c r="C615" s="72"/>
      <c r="D615" s="72"/>
    </row>
    <row r="616" spans="1:4" ht="12.75">
      <c r="A616" s="205"/>
      <c r="B616" s="205"/>
      <c r="C616" s="72"/>
      <c r="D616" s="72"/>
    </row>
    <row r="617" spans="1:4" ht="12.75">
      <c r="A617" s="205"/>
      <c r="B617" s="205"/>
      <c r="C617" s="72"/>
      <c r="D617" s="72"/>
    </row>
    <row r="618" spans="1:4" ht="12.75">
      <c r="A618" s="205"/>
      <c r="B618" s="205"/>
      <c r="C618" s="72"/>
      <c r="D618" s="72"/>
    </row>
    <row r="619" spans="1:4" ht="12.75">
      <c r="A619" s="205"/>
      <c r="B619" s="205"/>
      <c r="C619" s="72"/>
      <c r="D619" s="72"/>
    </row>
    <row r="620" spans="1:4" ht="12.75">
      <c r="A620" s="205"/>
      <c r="B620" s="205"/>
      <c r="C620" s="72"/>
      <c r="D620" s="72"/>
    </row>
    <row r="621" spans="1:4" ht="12.75">
      <c r="A621" s="205"/>
      <c r="B621" s="205"/>
      <c r="C621" s="72"/>
      <c r="D621" s="72"/>
    </row>
    <row r="622" spans="1:4" ht="12.75">
      <c r="A622" s="205"/>
      <c r="B622" s="205"/>
      <c r="C622" s="72"/>
      <c r="D622" s="72"/>
    </row>
    <row r="623" spans="1:4" ht="12.75">
      <c r="A623" s="205"/>
      <c r="B623" s="205"/>
      <c r="C623" s="72"/>
      <c r="D623" s="72"/>
    </row>
    <row r="624" spans="1:4" ht="12.75">
      <c r="A624" s="205"/>
      <c r="B624" s="205"/>
      <c r="C624" s="72"/>
      <c r="D624" s="72"/>
    </row>
    <row r="625" spans="1:4" ht="12.75">
      <c r="A625" s="205"/>
      <c r="B625" s="205"/>
      <c r="C625" s="72"/>
      <c r="D625" s="72"/>
    </row>
    <row r="626" spans="1:4" ht="12.75">
      <c r="A626" s="205"/>
      <c r="B626" s="205"/>
      <c r="C626" s="72"/>
      <c r="D626" s="72"/>
    </row>
    <row r="627" spans="1:4" ht="12.75">
      <c r="A627" s="205"/>
      <c r="B627" s="205"/>
      <c r="C627" s="72"/>
      <c r="D627" s="72"/>
    </row>
    <row r="628" spans="1:4" ht="12.75">
      <c r="A628" s="205"/>
      <c r="B628" s="205"/>
      <c r="C628" s="72"/>
      <c r="D628" s="72"/>
    </row>
    <row r="629" spans="1:4" ht="12.75">
      <c r="A629" s="205"/>
      <c r="B629" s="205"/>
      <c r="C629" s="72"/>
      <c r="D629" s="72"/>
    </row>
    <row r="630" spans="1:4" ht="12.75">
      <c r="A630" s="205"/>
      <c r="B630" s="205"/>
      <c r="C630" s="72"/>
      <c r="D630" s="72"/>
    </row>
    <row r="631" spans="1:4" ht="12.75">
      <c r="A631" s="205"/>
      <c r="B631" s="205"/>
      <c r="C631" s="72"/>
      <c r="D631" s="72"/>
    </row>
    <row r="632" spans="1:4" ht="12.75">
      <c r="A632" s="205"/>
      <c r="B632" s="205"/>
      <c r="C632" s="72"/>
      <c r="D632" s="72"/>
    </row>
    <row r="633" spans="1:4" ht="12.75">
      <c r="A633" s="205"/>
      <c r="B633" s="205"/>
      <c r="C633" s="72"/>
      <c r="D633" s="72"/>
    </row>
    <row r="634" spans="1:4" ht="12.75">
      <c r="A634" s="205"/>
      <c r="B634" s="205"/>
      <c r="C634" s="72"/>
      <c r="D634" s="72"/>
    </row>
    <row r="635" spans="1:4" ht="12.75">
      <c r="A635" s="205"/>
      <c r="B635" s="205"/>
      <c r="C635" s="72"/>
      <c r="D635" s="72"/>
    </row>
    <row r="636" spans="1:4" ht="12.75">
      <c r="A636" s="205"/>
      <c r="B636" s="205"/>
      <c r="C636" s="72"/>
      <c r="D636" s="72"/>
    </row>
    <row r="637" spans="1:4" ht="12.75">
      <c r="A637" s="205"/>
      <c r="B637" s="205"/>
      <c r="C637" s="72"/>
      <c r="D637" s="72"/>
    </row>
    <row r="638" spans="1:4" ht="12.75">
      <c r="A638" s="205"/>
      <c r="B638" s="205"/>
      <c r="C638" s="72"/>
      <c r="D638" s="72"/>
    </row>
    <row r="639" spans="1:4" ht="12.75">
      <c r="A639" s="205"/>
      <c r="B639" s="205"/>
      <c r="C639" s="72"/>
      <c r="D639" s="72"/>
    </row>
    <row r="640" spans="1:4" ht="12.75">
      <c r="A640" s="205"/>
      <c r="B640" s="205"/>
      <c r="C640" s="72"/>
      <c r="D640" s="72"/>
    </row>
    <row r="641" spans="1:4" ht="12.75">
      <c r="A641" s="205"/>
      <c r="B641" s="205"/>
      <c r="C641" s="72"/>
      <c r="D641" s="72"/>
    </row>
    <row r="642" spans="1:4" ht="12.75">
      <c r="A642" s="205"/>
      <c r="B642" s="205"/>
      <c r="C642" s="72"/>
      <c r="D642" s="72"/>
    </row>
    <row r="643" spans="1:4" ht="12.75">
      <c r="A643" s="205"/>
      <c r="B643" s="205"/>
      <c r="C643" s="72"/>
      <c r="D643" s="72"/>
    </row>
    <row r="644" spans="1:4" ht="12.75">
      <c r="A644" s="205"/>
      <c r="B644" s="205"/>
      <c r="C644" s="72"/>
      <c r="D644" s="72"/>
    </row>
    <row r="645" spans="1:4" ht="12.75">
      <c r="A645" s="205"/>
      <c r="B645" s="205"/>
      <c r="C645" s="72"/>
      <c r="D645" s="72"/>
    </row>
    <row r="646" spans="1:4" ht="12.75">
      <c r="A646" s="205"/>
      <c r="B646" s="205"/>
      <c r="C646" s="72"/>
      <c r="D646" s="72"/>
    </row>
    <row r="647" spans="1:4" ht="12.75">
      <c r="A647" s="205"/>
      <c r="B647" s="205"/>
      <c r="C647" s="72"/>
      <c r="D647" s="72"/>
    </row>
    <row r="648" spans="1:4" ht="12.75">
      <c r="A648" s="205"/>
      <c r="B648" s="205"/>
      <c r="C648" s="72"/>
      <c r="D648" s="72"/>
    </row>
    <row r="649" spans="1:4" ht="12.75">
      <c r="A649" s="205"/>
      <c r="B649" s="205"/>
      <c r="C649" s="72"/>
      <c r="D649" s="72"/>
    </row>
    <row r="650" spans="1:4" ht="12.75">
      <c r="A650" s="205"/>
      <c r="B650" s="205"/>
      <c r="C650" s="72"/>
      <c r="D650" s="72"/>
    </row>
    <row r="651" spans="1:4" ht="12.75">
      <c r="A651" s="205"/>
      <c r="B651" s="205"/>
      <c r="C651" s="72"/>
      <c r="D651" s="72"/>
    </row>
    <row r="652" spans="1:4" ht="12.75">
      <c r="A652" s="205"/>
      <c r="B652" s="205"/>
      <c r="C652" s="72"/>
      <c r="D652" s="72"/>
    </row>
    <row r="653" spans="1:4" ht="12.75">
      <c r="A653" s="205"/>
      <c r="B653" s="205"/>
      <c r="C653" s="72"/>
      <c r="D653" s="72"/>
    </row>
    <row r="654" spans="1:4" ht="12.75">
      <c r="A654" s="205"/>
      <c r="B654" s="205"/>
      <c r="C654" s="72"/>
      <c r="D654" s="72"/>
    </row>
    <row r="655" spans="1:4" ht="12.75">
      <c r="A655" s="205"/>
      <c r="B655" s="205"/>
      <c r="C655" s="72"/>
      <c r="D655" s="72"/>
    </row>
    <row r="656" spans="1:4" ht="12.75">
      <c r="A656" s="205"/>
      <c r="B656" s="205"/>
      <c r="C656" s="72"/>
      <c r="D656" s="72"/>
    </row>
    <row r="657" spans="1:4" ht="12.75">
      <c r="A657" s="205"/>
      <c r="B657" s="205"/>
      <c r="C657" s="72"/>
      <c r="D657" s="72"/>
    </row>
    <row r="658" spans="1:4" ht="12.75">
      <c r="A658" s="205"/>
      <c r="B658" s="205"/>
      <c r="C658" s="72"/>
      <c r="D658" s="72"/>
    </row>
    <row r="659" spans="1:4" ht="12.75">
      <c r="A659" s="205"/>
      <c r="B659" s="205"/>
      <c r="C659" s="72"/>
      <c r="D659" s="72"/>
    </row>
    <row r="660" spans="1:4" ht="12.75">
      <c r="A660" s="205"/>
      <c r="B660" s="205"/>
      <c r="C660" s="72"/>
      <c r="D660" s="72"/>
    </row>
    <row r="661" spans="1:4" ht="12.75">
      <c r="A661" s="205"/>
      <c r="B661" s="205"/>
      <c r="C661" s="72"/>
      <c r="D661" s="72"/>
    </row>
    <row r="662" spans="1:4" ht="12.75">
      <c r="A662" s="205"/>
      <c r="B662" s="205"/>
      <c r="C662" s="72"/>
      <c r="D662" s="72"/>
    </row>
    <row r="663" spans="1:4" ht="12.75">
      <c r="A663" s="205"/>
      <c r="B663" s="205"/>
      <c r="C663" s="72"/>
      <c r="D663" s="72"/>
    </row>
    <row r="664" spans="1:4" ht="12.75">
      <c r="A664" s="205"/>
      <c r="B664" s="205"/>
      <c r="C664" s="72"/>
      <c r="D664" s="72"/>
    </row>
    <row r="665" spans="1:4" ht="12.75">
      <c r="A665" s="205"/>
      <c r="B665" s="205"/>
      <c r="C665" s="72"/>
      <c r="D665" s="72"/>
    </row>
    <row r="666" spans="1:4" ht="12.75">
      <c r="A666" s="205"/>
      <c r="B666" s="205"/>
      <c r="C666" s="72"/>
      <c r="D666" s="72"/>
    </row>
    <row r="667" spans="1:4" ht="12.75">
      <c r="A667" s="205"/>
      <c r="B667" s="205"/>
      <c r="C667" s="72"/>
      <c r="D667" s="72"/>
    </row>
    <row r="668" spans="1:4" ht="12.75">
      <c r="A668" s="205"/>
      <c r="B668" s="205"/>
      <c r="C668" s="72"/>
      <c r="D668" s="72"/>
    </row>
    <row r="669" spans="1:4" ht="12.75">
      <c r="A669" s="205"/>
      <c r="B669" s="205"/>
      <c r="C669" s="72"/>
      <c r="D669" s="72"/>
    </row>
    <row r="670" spans="1:4" ht="12.75">
      <c r="A670" s="205"/>
      <c r="B670" s="205"/>
      <c r="C670" s="72"/>
      <c r="D670" s="72"/>
    </row>
    <row r="671" spans="1:4" ht="12.75">
      <c r="A671" s="205"/>
      <c r="B671" s="205"/>
      <c r="C671" s="72"/>
      <c r="D671" s="72"/>
    </row>
    <row r="672" spans="1:4" ht="12.75">
      <c r="A672" s="205"/>
      <c r="B672" s="205"/>
      <c r="C672" s="72"/>
      <c r="D672" s="72"/>
    </row>
    <row r="673" spans="1:4" ht="12.75">
      <c r="A673" s="205"/>
      <c r="B673" s="205"/>
      <c r="C673" s="72"/>
      <c r="D673" s="72"/>
    </row>
    <row r="674" spans="1:4" ht="12.75">
      <c r="A674" s="205"/>
      <c r="B674" s="205"/>
      <c r="C674" s="72"/>
      <c r="D674" s="72"/>
    </row>
    <row r="675" spans="1:4" ht="12.75">
      <c r="A675" s="205"/>
      <c r="B675" s="205"/>
      <c r="C675" s="72"/>
      <c r="D675" s="72"/>
    </row>
    <row r="676" spans="1:4" ht="12.75">
      <c r="A676" s="205"/>
      <c r="B676" s="205"/>
      <c r="C676" s="72"/>
      <c r="D676" s="72"/>
    </row>
    <row r="677" spans="1:4" ht="12.75">
      <c r="A677" s="205"/>
      <c r="B677" s="205"/>
      <c r="C677" s="72"/>
      <c r="D677" s="72"/>
    </row>
    <row r="678" spans="1:4" ht="12.75">
      <c r="A678" s="205"/>
      <c r="B678" s="205"/>
      <c r="C678" s="72"/>
      <c r="D678" s="72"/>
    </row>
    <row r="679" spans="1:4" ht="12.75">
      <c r="A679" s="205"/>
      <c r="B679" s="205"/>
      <c r="C679" s="72"/>
      <c r="D679" s="72"/>
    </row>
    <row r="680" spans="1:4" ht="12.75">
      <c r="A680" s="205"/>
      <c r="B680" s="205"/>
      <c r="C680" s="72"/>
      <c r="D680" s="72"/>
    </row>
    <row r="681" spans="1:4" ht="12.75">
      <c r="A681" s="205"/>
      <c r="B681" s="205"/>
      <c r="C681" s="72"/>
      <c r="D681" s="72"/>
    </row>
    <row r="682" spans="1:4" ht="12.75">
      <c r="A682" s="205"/>
      <c r="B682" s="205"/>
      <c r="C682" s="72"/>
      <c r="D682" s="72"/>
    </row>
    <row r="683" spans="1:4" ht="12.75">
      <c r="A683" s="205"/>
      <c r="B683" s="205"/>
      <c r="C683" s="72"/>
      <c r="D683" s="72"/>
    </row>
    <row r="684" spans="1:4" ht="12.75">
      <c r="A684" s="205"/>
      <c r="B684" s="205"/>
      <c r="C684" s="72"/>
      <c r="D684" s="72"/>
    </row>
    <row r="685" spans="1:4" ht="12.75">
      <c r="A685" s="205"/>
      <c r="B685" s="205"/>
      <c r="C685" s="72"/>
      <c r="D685" s="72"/>
    </row>
    <row r="686" spans="1:4" ht="12.75">
      <c r="A686" s="205"/>
      <c r="B686" s="205"/>
      <c r="C686" s="72"/>
      <c r="D686" s="72"/>
    </row>
    <row r="687" spans="1:4" ht="12.75">
      <c r="A687" s="205"/>
      <c r="B687" s="205"/>
      <c r="C687" s="72"/>
      <c r="D687" s="72"/>
    </row>
    <row r="688" spans="1:4" ht="12.75">
      <c r="A688" s="205"/>
      <c r="B688" s="205"/>
      <c r="C688" s="72"/>
      <c r="D688" s="72"/>
    </row>
    <row r="689" spans="1:4" ht="12.75">
      <c r="A689" s="205"/>
      <c r="B689" s="205"/>
      <c r="C689" s="72"/>
      <c r="D689" s="72"/>
    </row>
    <row r="690" spans="1:4" ht="12.75">
      <c r="A690" s="205"/>
      <c r="B690" s="205"/>
      <c r="C690" s="72"/>
      <c r="D690" s="72"/>
    </row>
    <row r="691" spans="1:4" ht="12.75">
      <c r="A691" s="205"/>
      <c r="B691" s="205"/>
      <c r="C691" s="72"/>
      <c r="D691" s="72"/>
    </row>
    <row r="692" spans="1:4" ht="12.75">
      <c r="A692" s="205"/>
      <c r="B692" s="205"/>
      <c r="C692" s="72"/>
      <c r="D692" s="72"/>
    </row>
    <row r="693" spans="1:4" ht="12.75">
      <c r="A693" s="205"/>
      <c r="B693" s="205"/>
      <c r="C693" s="72"/>
      <c r="D693" s="72"/>
    </row>
    <row r="694" spans="1:4" ht="12.75">
      <c r="A694" s="205"/>
      <c r="B694" s="205"/>
      <c r="C694" s="72"/>
      <c r="D694" s="72"/>
    </row>
    <row r="695" spans="1:4" ht="12.75">
      <c r="A695" s="205"/>
      <c r="B695" s="205"/>
      <c r="C695" s="72"/>
      <c r="D695" s="72"/>
    </row>
    <row r="696" spans="1:4" ht="12.75">
      <c r="A696" s="205"/>
      <c r="B696" s="205"/>
      <c r="C696" s="72"/>
      <c r="D696" s="72"/>
    </row>
    <row r="697" spans="1:4" ht="12.75">
      <c r="A697" s="205"/>
      <c r="B697" s="205"/>
      <c r="C697" s="72"/>
      <c r="D697" s="72"/>
    </row>
    <row r="698" spans="1:4" ht="12.75">
      <c r="A698" s="205"/>
      <c r="B698" s="205"/>
      <c r="C698" s="72"/>
      <c r="D698" s="72"/>
    </row>
    <row r="699" spans="1:4" ht="12.75">
      <c r="A699" s="205"/>
      <c r="B699" s="205"/>
      <c r="C699" s="72"/>
      <c r="D699" s="72"/>
    </row>
    <row r="700" spans="1:4" ht="12.75">
      <c r="A700" s="205"/>
      <c r="B700" s="205"/>
      <c r="C700" s="72"/>
      <c r="D700" s="72"/>
    </row>
    <row r="701" spans="1:4" ht="12.75">
      <c r="A701" s="205"/>
      <c r="B701" s="205"/>
      <c r="C701" s="72"/>
      <c r="D701" s="72"/>
    </row>
    <row r="702" spans="1:4" ht="12.75">
      <c r="A702" s="205"/>
      <c r="B702" s="205"/>
      <c r="C702" s="72"/>
      <c r="D702" s="72"/>
    </row>
    <row r="703" spans="1:4" ht="12.75">
      <c r="A703" s="205"/>
      <c r="B703" s="205"/>
      <c r="C703" s="72"/>
      <c r="D703" s="72"/>
    </row>
    <row r="704" spans="1:4" ht="12.75">
      <c r="A704" s="205"/>
      <c r="B704" s="205"/>
      <c r="C704" s="72"/>
      <c r="D704" s="72"/>
    </row>
    <row r="705" spans="1:4" ht="12.75">
      <c r="A705" s="205"/>
      <c r="B705" s="205"/>
      <c r="C705" s="72"/>
      <c r="D705" s="72"/>
    </row>
    <row r="706" spans="1:4" ht="12.75">
      <c r="A706" s="205"/>
      <c r="B706" s="205"/>
      <c r="C706" s="72"/>
      <c r="D706" s="72"/>
    </row>
    <row r="707" spans="1:4" ht="12.75">
      <c r="A707" s="205"/>
      <c r="B707" s="205"/>
      <c r="C707" s="72"/>
      <c r="D707" s="72"/>
    </row>
    <row r="708" spans="1:4" ht="12.75">
      <c r="A708" s="205"/>
      <c r="B708" s="205"/>
      <c r="C708" s="72"/>
      <c r="D708" s="72"/>
    </row>
    <row r="709" spans="1:4" ht="12.75">
      <c r="A709" s="205"/>
      <c r="B709" s="205"/>
      <c r="C709" s="72"/>
      <c r="D709" s="72"/>
    </row>
    <row r="710" spans="1:4" ht="12.75">
      <c r="A710" s="205"/>
      <c r="B710" s="205"/>
      <c r="C710" s="72"/>
      <c r="D710" s="72"/>
    </row>
    <row r="711" spans="1:4" ht="12.75">
      <c r="A711" s="205"/>
      <c r="B711" s="205"/>
      <c r="C711" s="72"/>
      <c r="D711" s="72"/>
    </row>
    <row r="712" spans="1:4" ht="12.75">
      <c r="A712" s="205"/>
      <c r="B712" s="205"/>
      <c r="C712" s="72"/>
      <c r="D712" s="72"/>
    </row>
    <row r="713" spans="1:4" ht="12.75">
      <c r="A713" s="205"/>
      <c r="B713" s="205"/>
      <c r="C713" s="72"/>
      <c r="D713" s="72"/>
    </row>
    <row r="714" spans="1:4" ht="12.75">
      <c r="A714" s="205"/>
      <c r="B714" s="205"/>
      <c r="C714" s="72"/>
      <c r="D714" s="72"/>
    </row>
    <row r="715" spans="1:4" ht="12.75">
      <c r="A715" s="205"/>
      <c r="B715" s="205"/>
      <c r="C715" s="72"/>
      <c r="D715" s="72"/>
    </row>
    <row r="716" spans="1:4" ht="12.75">
      <c r="A716" s="205"/>
      <c r="B716" s="205"/>
      <c r="C716" s="72"/>
      <c r="D716" s="72"/>
    </row>
    <row r="717" spans="1:4" ht="12.75">
      <c r="A717" s="205"/>
      <c r="B717" s="205"/>
      <c r="C717" s="72"/>
      <c r="D717" s="72"/>
    </row>
    <row r="718" spans="1:4" ht="12.75">
      <c r="A718" s="205"/>
      <c r="B718" s="205"/>
      <c r="C718" s="72"/>
      <c r="D718" s="72"/>
    </row>
    <row r="719" spans="1:4" ht="12.75">
      <c r="A719" s="205"/>
      <c r="B719" s="205"/>
      <c r="C719" s="72"/>
      <c r="D719" s="72"/>
    </row>
    <row r="720" spans="1:4" ht="12.75">
      <c r="A720" s="205"/>
      <c r="B720" s="205"/>
      <c r="C720" s="72"/>
      <c r="D720" s="72"/>
    </row>
    <row r="721" spans="1:4" ht="12.75">
      <c r="A721" s="205"/>
      <c r="B721" s="205"/>
      <c r="C721" s="72"/>
      <c r="D721" s="72"/>
    </row>
    <row r="722" spans="1:4" ht="12.75">
      <c r="A722" s="205"/>
      <c r="B722" s="205"/>
      <c r="C722" s="72"/>
      <c r="D722" s="72"/>
    </row>
    <row r="723" spans="1:4" ht="12.75">
      <c r="A723" s="205"/>
      <c r="B723" s="205"/>
      <c r="C723" s="72"/>
      <c r="D723" s="72"/>
    </row>
    <row r="724" spans="1:4" ht="12.75">
      <c r="A724" s="205"/>
      <c r="B724" s="205"/>
      <c r="C724" s="72"/>
      <c r="D724" s="72"/>
    </row>
    <row r="725" spans="1:4" ht="12.75">
      <c r="A725" s="205"/>
      <c r="B725" s="205"/>
      <c r="C725" s="72"/>
      <c r="D725" s="72"/>
    </row>
    <row r="726" spans="1:4" ht="12.75">
      <c r="A726" s="205"/>
      <c r="B726" s="205"/>
      <c r="C726" s="72"/>
      <c r="D726" s="72"/>
    </row>
    <row r="727" spans="1:4" ht="12.75">
      <c r="A727" s="205"/>
      <c r="B727" s="205"/>
      <c r="C727" s="72"/>
      <c r="D727" s="72"/>
    </row>
    <row r="728" spans="1:4" ht="12.75">
      <c r="A728" s="205"/>
      <c r="B728" s="205"/>
      <c r="C728" s="72"/>
      <c r="D728" s="72"/>
    </row>
    <row r="729" spans="1:4" ht="12.75">
      <c r="A729" s="205"/>
      <c r="B729" s="205"/>
      <c r="C729" s="72"/>
      <c r="D729" s="72"/>
    </row>
    <row r="730" spans="1:4" ht="12.75">
      <c r="A730" s="205"/>
      <c r="B730" s="205"/>
      <c r="C730" s="72"/>
      <c r="D730" s="72"/>
    </row>
    <row r="731" spans="1:4" ht="12.75">
      <c r="A731" s="205"/>
      <c r="B731" s="205"/>
      <c r="C731" s="72"/>
      <c r="D731" s="72"/>
    </row>
    <row r="732" spans="1:4" ht="12.75">
      <c r="A732" s="205"/>
      <c r="B732" s="205"/>
      <c r="C732" s="72"/>
      <c r="D732" s="72"/>
    </row>
    <row r="733" spans="1:4" ht="12.75">
      <c r="A733" s="205"/>
      <c r="B733" s="205"/>
      <c r="C733" s="72"/>
      <c r="D733" s="72"/>
    </row>
    <row r="734" spans="1:4" ht="12.75">
      <c r="A734" s="205"/>
      <c r="B734" s="205"/>
      <c r="C734" s="72"/>
      <c r="D734" s="72"/>
    </row>
    <row r="735" spans="1:4" ht="12.75">
      <c r="A735" s="205"/>
      <c r="B735" s="205"/>
      <c r="C735" s="72"/>
      <c r="D735" s="72"/>
    </row>
    <row r="736" spans="1:4" ht="12.75">
      <c r="A736" s="205"/>
      <c r="B736" s="205"/>
      <c r="C736" s="72"/>
      <c r="D736" s="72"/>
    </row>
    <row r="737" spans="1:4" ht="12.75">
      <c r="A737" s="205"/>
      <c r="B737" s="205"/>
      <c r="C737" s="72"/>
      <c r="D737" s="72"/>
    </row>
    <row r="738" spans="1:4" ht="12.75">
      <c r="A738" s="205"/>
      <c r="B738" s="205"/>
      <c r="C738" s="72"/>
      <c r="D738" s="72"/>
    </row>
    <row r="739" spans="1:4" ht="12.75">
      <c r="A739" s="205"/>
      <c r="B739" s="205"/>
      <c r="C739" s="72"/>
      <c r="D739" s="72"/>
    </row>
    <row r="740" spans="1:4" ht="12.75">
      <c r="A740" s="205"/>
      <c r="B740" s="205"/>
      <c r="C740" s="72"/>
      <c r="D740" s="72"/>
    </row>
    <row r="741" spans="1:4" ht="12.75">
      <c r="A741" s="205"/>
      <c r="B741" s="205"/>
      <c r="C741" s="72"/>
      <c r="D741" s="72"/>
    </row>
    <row r="742" spans="1:4" ht="12.75">
      <c r="A742" s="205"/>
      <c r="B742" s="205"/>
      <c r="C742" s="72"/>
      <c r="D742" s="72"/>
    </row>
    <row r="743" spans="1:4" ht="12.75">
      <c r="A743" s="205"/>
      <c r="B743" s="205"/>
      <c r="C743" s="72"/>
      <c r="D743" s="72"/>
    </row>
    <row r="744" spans="1:4" ht="12.75">
      <c r="A744" s="205"/>
      <c r="B744" s="205"/>
      <c r="C744" s="72"/>
      <c r="D744" s="72"/>
    </row>
    <row r="745" spans="1:4" ht="12.75">
      <c r="A745" s="205"/>
      <c r="B745" s="205"/>
      <c r="C745" s="72"/>
      <c r="D745" s="72"/>
    </row>
    <row r="746" spans="1:4" ht="12.75">
      <c r="A746" s="205"/>
      <c r="B746" s="205"/>
      <c r="C746" s="72"/>
      <c r="D746" s="72"/>
    </row>
    <row r="747" spans="1:4" ht="12.75">
      <c r="A747" s="205"/>
      <c r="B747" s="205"/>
      <c r="C747" s="72"/>
      <c r="D747" s="72"/>
    </row>
    <row r="748" spans="1:4" ht="12.75">
      <c r="A748" s="205"/>
      <c r="B748" s="205"/>
      <c r="C748" s="72"/>
      <c r="D748" s="72"/>
    </row>
    <row r="749" spans="1:4" ht="12.75">
      <c r="A749" s="205"/>
      <c r="B749" s="205"/>
      <c r="C749" s="72"/>
      <c r="D749" s="72"/>
    </row>
    <row r="750" spans="1:4" ht="12.75">
      <c r="A750" s="205"/>
      <c r="B750" s="205"/>
      <c r="C750" s="72"/>
      <c r="D750" s="72"/>
    </row>
    <row r="751" spans="1:4" ht="12.75">
      <c r="A751" s="205"/>
      <c r="B751" s="205"/>
      <c r="C751" s="72"/>
      <c r="D751" s="72"/>
    </row>
    <row r="752" spans="1:4" ht="12.75">
      <c r="A752" s="205"/>
      <c r="B752" s="205"/>
      <c r="C752" s="72"/>
      <c r="D752" s="72"/>
    </row>
    <row r="753" spans="1:4" ht="12.75">
      <c r="A753" s="205"/>
      <c r="B753" s="205"/>
      <c r="C753" s="72"/>
      <c r="D753" s="72"/>
    </row>
    <row r="754" spans="1:4" ht="12.75">
      <c r="A754" s="205"/>
      <c r="B754" s="205"/>
      <c r="C754" s="72"/>
      <c r="D754" s="72"/>
    </row>
    <row r="755" spans="1:4" ht="12.75">
      <c r="A755" s="205"/>
      <c r="B755" s="205"/>
      <c r="C755" s="72"/>
      <c r="D755" s="72"/>
    </row>
    <row r="756" spans="1:4" ht="12.75">
      <c r="A756" s="205"/>
      <c r="B756" s="205"/>
      <c r="C756" s="72"/>
      <c r="D756" s="72"/>
    </row>
    <row r="757" spans="1:4" ht="12.75">
      <c r="A757" s="205"/>
      <c r="B757" s="205"/>
      <c r="C757" s="72"/>
      <c r="D757" s="72"/>
    </row>
    <row r="758" spans="1:4" ht="12.75">
      <c r="A758" s="205"/>
      <c r="B758" s="205"/>
      <c r="C758" s="72"/>
      <c r="D758" s="72"/>
    </row>
    <row r="759" spans="1:4" ht="12.75">
      <c r="A759" s="205"/>
      <c r="B759" s="205"/>
      <c r="C759" s="72"/>
      <c r="D759" s="72"/>
    </row>
    <row r="760" spans="1:4" ht="12.75">
      <c r="A760" s="205"/>
      <c r="B760" s="205"/>
      <c r="C760" s="72"/>
      <c r="D760" s="72"/>
    </row>
    <row r="761" spans="1:4" ht="12.75">
      <c r="A761" s="205"/>
      <c r="B761" s="205"/>
      <c r="C761" s="72"/>
      <c r="D761" s="72"/>
    </row>
    <row r="762" spans="1:4" ht="12.75">
      <c r="A762" s="205"/>
      <c r="B762" s="205"/>
      <c r="C762" s="72"/>
      <c r="D762" s="72"/>
    </row>
    <row r="763" spans="1:4" ht="12.75">
      <c r="A763" s="205"/>
      <c r="B763" s="205"/>
      <c r="C763" s="72"/>
      <c r="D763" s="72"/>
    </row>
    <row r="764" spans="1:4" ht="12.75">
      <c r="A764" s="205"/>
      <c r="B764" s="205"/>
      <c r="C764" s="72"/>
      <c r="D764" s="72"/>
    </row>
    <row r="765" spans="1:4" ht="12.75">
      <c r="A765" s="205"/>
      <c r="B765" s="205"/>
      <c r="C765" s="72"/>
      <c r="D765" s="72"/>
    </row>
    <row r="766" spans="1:4" ht="12.75">
      <c r="A766" s="205"/>
      <c r="B766" s="205"/>
      <c r="C766" s="72"/>
      <c r="D766" s="72"/>
    </row>
    <row r="767" spans="1:4" ht="12.75">
      <c r="A767" s="205"/>
      <c r="B767" s="205"/>
      <c r="C767" s="72"/>
      <c r="D767" s="72"/>
    </row>
    <row r="768" spans="1:4" ht="12.75">
      <c r="A768" s="205"/>
      <c r="B768" s="205"/>
      <c r="C768" s="72"/>
      <c r="D768" s="72"/>
    </row>
    <row r="769" spans="1:4" ht="12.75">
      <c r="A769" s="205"/>
      <c r="B769" s="205"/>
      <c r="C769" s="72"/>
      <c r="D769" s="72"/>
    </row>
    <row r="770" spans="1:4" ht="12.75">
      <c r="A770" s="205"/>
      <c r="B770" s="205"/>
      <c r="C770" s="72"/>
      <c r="D770" s="72"/>
    </row>
    <row r="771" spans="1:4" ht="12.75">
      <c r="A771" s="205"/>
      <c r="B771" s="205"/>
      <c r="C771" s="72"/>
      <c r="D771" s="72"/>
    </row>
    <row r="772" spans="1:4" ht="12.75">
      <c r="A772" s="205"/>
      <c r="B772" s="205"/>
      <c r="C772" s="72"/>
      <c r="D772" s="72"/>
    </row>
    <row r="773" spans="1:4" ht="12.75">
      <c r="A773" s="205"/>
      <c r="B773" s="205"/>
      <c r="C773" s="72"/>
      <c r="D773" s="72"/>
    </row>
    <row r="774" spans="1:4" ht="12.75">
      <c r="A774" s="205"/>
      <c r="B774" s="205"/>
      <c r="C774" s="72"/>
      <c r="D774" s="72"/>
    </row>
    <row r="775" spans="1:4" ht="12.75">
      <c r="A775" s="205"/>
      <c r="B775" s="205"/>
      <c r="C775" s="72"/>
      <c r="D775" s="72"/>
    </row>
    <row r="776" spans="1:4" ht="12.75">
      <c r="A776" s="205"/>
      <c r="B776" s="205"/>
      <c r="C776" s="72"/>
      <c r="D776" s="72"/>
    </row>
    <row r="777" spans="1:4" ht="12.75">
      <c r="A777" s="205"/>
      <c r="B777" s="205"/>
      <c r="C777" s="72"/>
      <c r="D777" s="72"/>
    </row>
    <row r="778" spans="1:4" ht="12.75">
      <c r="A778" s="205"/>
      <c r="B778" s="205"/>
      <c r="C778" s="72"/>
      <c r="D778" s="72"/>
    </row>
    <row r="779" spans="1:4" ht="12.75">
      <c r="A779" s="205"/>
      <c r="B779" s="205"/>
      <c r="C779" s="72"/>
      <c r="D779" s="72"/>
    </row>
    <row r="780" spans="1:4" ht="12.75">
      <c r="A780" s="205"/>
      <c r="B780" s="205"/>
      <c r="C780" s="72"/>
      <c r="D780" s="72"/>
    </row>
    <row r="781" spans="1:4" ht="12.75">
      <c r="A781" s="205"/>
      <c r="B781" s="205"/>
      <c r="C781" s="72"/>
      <c r="D781" s="72"/>
    </row>
    <row r="782" spans="1:4" ht="12.75">
      <c r="A782" s="205"/>
      <c r="B782" s="205"/>
      <c r="C782" s="72"/>
      <c r="D782" s="72"/>
    </row>
    <row r="783" spans="1:4" ht="12.75">
      <c r="A783" s="205"/>
      <c r="B783" s="205"/>
      <c r="C783" s="72"/>
      <c r="D783" s="72"/>
    </row>
    <row r="784" spans="1:4" ht="12.75">
      <c r="A784" s="205"/>
      <c r="B784" s="205"/>
      <c r="C784" s="72"/>
      <c r="D784" s="72"/>
    </row>
    <row r="785" spans="1:4" ht="12.75">
      <c r="A785" s="205"/>
      <c r="B785" s="205"/>
      <c r="C785" s="72"/>
      <c r="D785" s="72"/>
    </row>
    <row r="786" spans="1:4" ht="12.75">
      <c r="A786" s="205"/>
      <c r="B786" s="205"/>
      <c r="C786" s="72"/>
      <c r="D786" s="72"/>
    </row>
    <row r="787" spans="1:4" ht="12.75">
      <c r="A787" s="205"/>
      <c r="B787" s="205"/>
      <c r="C787" s="72"/>
      <c r="D787" s="72"/>
    </row>
    <row r="788" spans="1:4" ht="12.75">
      <c r="A788" s="205"/>
      <c r="B788" s="205"/>
      <c r="C788" s="72"/>
      <c r="D788" s="72"/>
    </row>
    <row r="789" spans="1:4" ht="12.75">
      <c r="A789" s="205"/>
      <c r="B789" s="205"/>
      <c r="C789" s="72"/>
      <c r="D789" s="72"/>
    </row>
    <row r="790" spans="1:4" ht="12.75">
      <c r="A790" s="205"/>
      <c r="B790" s="205"/>
      <c r="C790" s="72"/>
      <c r="D790" s="72"/>
    </row>
    <row r="791" spans="1:4" ht="12.75">
      <c r="A791" s="205"/>
      <c r="B791" s="205"/>
      <c r="C791" s="72"/>
      <c r="D791" s="72"/>
    </row>
    <row r="792" spans="1:4" ht="12.75">
      <c r="A792" s="205"/>
      <c r="B792" s="205"/>
      <c r="C792" s="72"/>
      <c r="D792" s="72"/>
    </row>
    <row r="793" spans="1:4" ht="12.75">
      <c r="A793" s="205"/>
      <c r="B793" s="205"/>
      <c r="C793" s="72"/>
      <c r="D793" s="72"/>
    </row>
    <row r="794" spans="1:4" ht="12.75">
      <c r="A794" s="205"/>
      <c r="B794" s="205"/>
      <c r="C794" s="72"/>
      <c r="D794" s="72"/>
    </row>
    <row r="795" spans="1:4" ht="12.75">
      <c r="A795" s="205"/>
      <c r="B795" s="205"/>
      <c r="C795" s="72"/>
      <c r="D795" s="72"/>
    </row>
    <row r="796" spans="1:4" ht="12.75">
      <c r="A796" s="205"/>
      <c r="B796" s="205"/>
      <c r="C796" s="72"/>
      <c r="D796" s="72"/>
    </row>
    <row r="797" spans="1:4" ht="12.75">
      <c r="A797" s="205"/>
      <c r="B797" s="205"/>
      <c r="C797" s="72"/>
      <c r="D797" s="72"/>
    </row>
    <row r="798" spans="1:4" ht="12.75">
      <c r="A798" s="205"/>
      <c r="B798" s="205"/>
      <c r="C798" s="72"/>
      <c r="D798" s="72"/>
    </row>
    <row r="799" spans="1:4" ht="12.75">
      <c r="A799" s="205"/>
      <c r="B799" s="205"/>
      <c r="C799" s="72"/>
      <c r="D799" s="72"/>
    </row>
    <row r="800" spans="1:4" ht="12.75">
      <c r="A800" s="205"/>
      <c r="B800" s="205"/>
      <c r="C800" s="72"/>
      <c r="D800" s="72"/>
    </row>
    <row r="801" spans="1:4" ht="12.75">
      <c r="A801" s="205"/>
      <c r="B801" s="205"/>
      <c r="C801" s="72"/>
      <c r="D801" s="72"/>
    </row>
    <row r="802" spans="1:4" ht="12.75">
      <c r="A802" s="205"/>
      <c r="B802" s="205"/>
      <c r="C802" s="72"/>
      <c r="D802" s="72"/>
    </row>
    <row r="803" spans="1:4" ht="12.75">
      <c r="A803" s="205"/>
      <c r="B803" s="205"/>
      <c r="C803" s="72"/>
      <c r="D803" s="72"/>
    </row>
    <row r="804" spans="1:4" ht="12.75">
      <c r="A804" s="205"/>
      <c r="B804" s="205"/>
      <c r="C804" s="72"/>
      <c r="D804" s="72"/>
    </row>
    <row r="805" spans="1:4" ht="12.75">
      <c r="A805" s="205"/>
      <c r="B805" s="205"/>
      <c r="C805" s="72"/>
      <c r="D805" s="72"/>
    </row>
    <row r="806" spans="1:4" ht="12.75">
      <c r="A806" s="205"/>
      <c r="B806" s="205"/>
      <c r="C806" s="72"/>
      <c r="D806" s="72"/>
    </row>
    <row r="807" spans="1:4" ht="12.75">
      <c r="A807" s="205"/>
      <c r="B807" s="205"/>
      <c r="C807" s="72"/>
      <c r="D807" s="72"/>
    </row>
    <row r="808" spans="1:4" ht="12.75">
      <c r="A808" s="205"/>
      <c r="B808" s="205"/>
      <c r="C808" s="72"/>
      <c r="D808" s="72"/>
    </row>
    <row r="809" spans="1:4" ht="12.75">
      <c r="A809" s="205"/>
      <c r="B809" s="205"/>
      <c r="C809" s="72"/>
      <c r="D809" s="72"/>
    </row>
    <row r="810" spans="1:4" ht="12.75">
      <c r="A810" s="205"/>
      <c r="B810" s="205"/>
      <c r="C810" s="72"/>
      <c r="D810" s="72"/>
    </row>
    <row r="811" spans="1:4" ht="12.75">
      <c r="A811" s="205"/>
      <c r="B811" s="205"/>
      <c r="C811" s="72"/>
      <c r="D811" s="72"/>
    </row>
    <row r="812" spans="1:4" ht="12.75">
      <c r="A812" s="205"/>
      <c r="B812" s="205"/>
      <c r="C812" s="72"/>
      <c r="D812" s="72"/>
    </row>
    <row r="813" spans="1:4" ht="12.75">
      <c r="A813" s="205"/>
      <c r="B813" s="205"/>
      <c r="C813" s="72"/>
      <c r="D813" s="72"/>
    </row>
    <row r="814" spans="1:4" ht="12.75">
      <c r="A814" s="205"/>
      <c r="B814" s="205"/>
      <c r="C814" s="72"/>
      <c r="D814" s="72"/>
    </row>
    <row r="815" spans="1:4" ht="12.75">
      <c r="A815" s="205"/>
      <c r="B815" s="205"/>
      <c r="C815" s="72"/>
      <c r="D815" s="72"/>
    </row>
    <row r="816" spans="1:4" ht="12.75">
      <c r="A816" s="205"/>
      <c r="B816" s="205"/>
      <c r="C816" s="72"/>
      <c r="D816" s="72"/>
    </row>
    <row r="817" spans="1:4" ht="12.75">
      <c r="A817" s="205"/>
      <c r="B817" s="205"/>
      <c r="C817" s="72"/>
      <c r="D817" s="72"/>
    </row>
    <row r="818" spans="1:4" ht="12.75">
      <c r="A818" s="205"/>
      <c r="B818" s="205"/>
      <c r="C818" s="72"/>
      <c r="D818" s="72"/>
    </row>
    <row r="819" spans="1:4" ht="12.75">
      <c r="A819" s="205"/>
      <c r="B819" s="205"/>
      <c r="C819" s="72"/>
      <c r="D819" s="72"/>
    </row>
    <row r="820" spans="1:4" ht="12.75">
      <c r="A820" s="205"/>
      <c r="B820" s="205"/>
      <c r="C820" s="72"/>
      <c r="D820" s="72"/>
    </row>
    <row r="821" spans="1:4" ht="12.75">
      <c r="A821" s="205"/>
      <c r="B821" s="205"/>
      <c r="C821" s="72"/>
      <c r="D821" s="72"/>
    </row>
    <row r="822" spans="1:4" ht="12.75">
      <c r="A822" s="205"/>
      <c r="B822" s="205"/>
      <c r="C822" s="72"/>
      <c r="D822" s="72"/>
    </row>
    <row r="823" spans="1:4" ht="12.75">
      <c r="A823" s="205"/>
      <c r="B823" s="205"/>
      <c r="C823" s="72"/>
      <c r="D823" s="72"/>
    </row>
    <row r="824" spans="1:4" ht="12.75">
      <c r="A824" s="205"/>
      <c r="B824" s="205"/>
      <c r="C824" s="72"/>
      <c r="D824" s="72"/>
    </row>
    <row r="825" spans="1:4" ht="12.75">
      <c r="A825" s="205"/>
      <c r="B825" s="205"/>
      <c r="C825" s="72"/>
      <c r="D825" s="72"/>
    </row>
    <row r="826" spans="1:4" ht="12.75">
      <c r="A826" s="205"/>
      <c r="B826" s="205"/>
      <c r="C826" s="72"/>
      <c r="D826" s="72"/>
    </row>
    <row r="827" spans="1:4" ht="12.75">
      <c r="A827" s="205"/>
      <c r="B827" s="205"/>
      <c r="C827" s="72"/>
      <c r="D827" s="72"/>
    </row>
    <row r="828" spans="1:4" ht="12.75">
      <c r="A828" s="205"/>
      <c r="B828" s="205"/>
      <c r="C828" s="72"/>
      <c r="D828" s="72"/>
    </row>
    <row r="829" spans="1:4" ht="12.75">
      <c r="A829" s="205"/>
      <c r="B829" s="205"/>
      <c r="C829" s="72"/>
      <c r="D829" s="72"/>
    </row>
    <row r="830" spans="1:4" ht="12.75">
      <c r="A830" s="205"/>
      <c r="B830" s="205"/>
      <c r="C830" s="72"/>
      <c r="D830" s="72"/>
    </row>
    <row r="831" spans="1:4" ht="12.75">
      <c r="A831" s="205"/>
      <c r="B831" s="205"/>
      <c r="C831" s="72"/>
      <c r="D831" s="72"/>
    </row>
    <row r="832" spans="1:4" ht="12.75">
      <c r="A832" s="205"/>
      <c r="B832" s="205"/>
      <c r="C832" s="72"/>
      <c r="D832" s="72"/>
    </row>
    <row r="833" spans="1:4" ht="12.75">
      <c r="A833" s="205"/>
      <c r="B833" s="205"/>
      <c r="C833" s="72"/>
      <c r="D833" s="72"/>
    </row>
    <row r="834" spans="1:4" ht="12.75">
      <c r="A834" s="205"/>
      <c r="B834" s="205"/>
      <c r="C834" s="72"/>
      <c r="D834" s="72"/>
    </row>
    <row r="835" spans="1:4" ht="12.75">
      <c r="A835" s="205"/>
      <c r="B835" s="205"/>
      <c r="C835" s="72"/>
      <c r="D835" s="72"/>
    </row>
    <row r="836" spans="1:4" ht="12.75">
      <c r="A836" s="205"/>
      <c r="B836" s="205"/>
      <c r="C836" s="72"/>
      <c r="D836" s="72"/>
    </row>
    <row r="837" spans="1:4" ht="12.75">
      <c r="A837" s="205"/>
      <c r="B837" s="205"/>
      <c r="C837" s="72"/>
      <c r="D837" s="72"/>
    </row>
    <row r="838" spans="1:4" ht="12.75">
      <c r="A838" s="205"/>
      <c r="B838" s="205"/>
      <c r="C838" s="72"/>
      <c r="D838" s="72"/>
    </row>
    <row r="839" spans="1:4" ht="12.75">
      <c r="A839" s="205"/>
      <c r="B839" s="205"/>
      <c r="C839" s="72"/>
      <c r="D839" s="72"/>
    </row>
    <row r="840" spans="1:4" ht="12.75">
      <c r="A840" s="205"/>
      <c r="B840" s="205"/>
      <c r="C840" s="72"/>
      <c r="D840" s="72"/>
    </row>
    <row r="841" spans="1:4" ht="12.75">
      <c r="A841" s="205"/>
      <c r="B841" s="205"/>
      <c r="C841" s="72"/>
      <c r="D841" s="72"/>
    </row>
    <row r="842" spans="1:4" ht="12.75">
      <c r="A842" s="205"/>
      <c r="B842" s="205"/>
      <c r="C842" s="72"/>
      <c r="D842" s="72"/>
    </row>
    <row r="843" spans="1:4" ht="12.75">
      <c r="A843" s="205"/>
      <c r="B843" s="205"/>
      <c r="C843" s="72"/>
      <c r="D843" s="72"/>
    </row>
    <row r="844" spans="1:4" ht="12.75">
      <c r="A844" s="205"/>
      <c r="B844" s="205"/>
      <c r="C844" s="72"/>
      <c r="D844" s="72"/>
    </row>
    <row r="845" spans="1:4" ht="12.75">
      <c r="A845" s="205"/>
      <c r="B845" s="205"/>
      <c r="C845" s="72"/>
      <c r="D845" s="72"/>
    </row>
    <row r="846" spans="1:4" ht="12.75">
      <c r="A846" s="205"/>
      <c r="B846" s="205"/>
      <c r="C846" s="72"/>
      <c r="D846" s="72"/>
    </row>
    <row r="847" spans="1:4" ht="12.75">
      <c r="A847" s="205"/>
      <c r="B847" s="205"/>
      <c r="C847" s="72"/>
      <c r="D847" s="72"/>
    </row>
    <row r="848" spans="1:4" ht="12.75">
      <c r="A848" s="205"/>
      <c r="B848" s="205"/>
      <c r="C848" s="72"/>
      <c r="D848" s="72"/>
    </row>
    <row r="849" spans="1:4" ht="12.75">
      <c r="A849" s="205"/>
      <c r="B849" s="205"/>
      <c r="C849" s="72"/>
      <c r="D849" s="72"/>
    </row>
    <row r="850" spans="1:4" ht="12.75">
      <c r="A850" s="205"/>
      <c r="B850" s="205"/>
      <c r="C850" s="72"/>
      <c r="D850" s="72"/>
    </row>
    <row r="851" spans="1:4" ht="12.75">
      <c r="A851" s="205"/>
      <c r="B851" s="205"/>
      <c r="C851" s="72"/>
      <c r="D851" s="72"/>
    </row>
    <row r="852" spans="1:4" ht="12.75">
      <c r="A852" s="205"/>
      <c r="B852" s="205"/>
      <c r="C852" s="72"/>
      <c r="D852" s="72"/>
    </row>
    <row r="853" spans="1:4" ht="12.75">
      <c r="A853" s="205"/>
      <c r="B853" s="205"/>
      <c r="C853" s="72"/>
      <c r="D853" s="72"/>
    </row>
    <row r="854" spans="1:4" ht="12.75">
      <c r="A854" s="205"/>
      <c r="B854" s="205"/>
      <c r="C854" s="72"/>
      <c r="D854" s="72"/>
    </row>
    <row r="855" spans="1:4" ht="12.75">
      <c r="A855" s="205"/>
      <c r="B855" s="205"/>
      <c r="C855" s="72"/>
      <c r="D855" s="72"/>
    </row>
    <row r="856" spans="1:4" ht="12.75">
      <c r="A856" s="205"/>
      <c r="B856" s="205"/>
      <c r="C856" s="72"/>
      <c r="D856" s="72"/>
    </row>
    <row r="857" spans="1:4" ht="12.75">
      <c r="A857" s="205"/>
      <c r="B857" s="205"/>
      <c r="C857" s="72"/>
      <c r="D857" s="72"/>
    </row>
    <row r="858" spans="1:4" ht="12.75">
      <c r="A858" s="205"/>
      <c r="B858" s="205"/>
      <c r="C858" s="72"/>
      <c r="D858" s="72"/>
    </row>
    <row r="859" spans="1:4" ht="12.75">
      <c r="A859" s="205"/>
      <c r="B859" s="205"/>
      <c r="C859" s="72"/>
      <c r="D859" s="72"/>
    </row>
    <row r="860" spans="1:4" ht="12.75">
      <c r="A860" s="205"/>
      <c r="B860" s="205"/>
      <c r="C860" s="72"/>
      <c r="D860" s="72"/>
    </row>
    <row r="861" spans="1:4" ht="12.75">
      <c r="A861" s="205"/>
      <c r="B861" s="205"/>
      <c r="C861" s="72"/>
      <c r="D861" s="72"/>
    </row>
    <row r="862" spans="1:4" ht="12.75">
      <c r="A862" s="205"/>
      <c r="B862" s="205"/>
      <c r="C862" s="72"/>
      <c r="D862" s="72"/>
    </row>
    <row r="863" spans="1:4" ht="12.75">
      <c r="A863" s="205"/>
      <c r="B863" s="205"/>
      <c r="C863" s="72"/>
      <c r="D863" s="72"/>
    </row>
    <row r="864" spans="1:4" ht="12.75">
      <c r="A864" s="205"/>
      <c r="B864" s="205"/>
      <c r="C864" s="72"/>
      <c r="D864" s="72"/>
    </row>
    <row r="865" spans="1:4" ht="12.75">
      <c r="A865" s="205"/>
      <c r="B865" s="205"/>
      <c r="C865" s="72"/>
      <c r="D865" s="72"/>
    </row>
    <row r="866" spans="1:4" ht="12.75">
      <c r="A866" s="205"/>
      <c r="B866" s="205"/>
      <c r="C866" s="72"/>
      <c r="D866" s="72"/>
    </row>
    <row r="867" spans="1:4" ht="12.75">
      <c r="A867" s="205"/>
      <c r="B867" s="205"/>
      <c r="C867" s="72"/>
      <c r="D867" s="72"/>
    </row>
    <row r="868" spans="1:4" ht="12.75">
      <c r="A868" s="205"/>
      <c r="B868" s="205"/>
      <c r="C868" s="72"/>
      <c r="D868" s="72"/>
    </row>
    <row r="869" spans="1:4" ht="12.75">
      <c r="A869" s="205"/>
      <c r="B869" s="205"/>
      <c r="C869" s="72"/>
      <c r="D869" s="72"/>
    </row>
    <row r="870" spans="1:4" ht="12.75">
      <c r="A870" s="205"/>
      <c r="B870" s="205"/>
      <c r="C870" s="72"/>
      <c r="D870" s="72"/>
    </row>
    <row r="871" spans="1:4" ht="12.75">
      <c r="A871" s="205"/>
      <c r="B871" s="205"/>
      <c r="C871" s="72"/>
      <c r="D871" s="72"/>
    </row>
    <row r="872" spans="1:4" ht="12.75">
      <c r="A872" s="205"/>
      <c r="B872" s="205"/>
      <c r="C872" s="72"/>
      <c r="D872" s="72"/>
    </row>
    <row r="873" spans="1:4" ht="12.75">
      <c r="A873" s="205"/>
      <c r="B873" s="205"/>
      <c r="C873" s="72"/>
      <c r="D873" s="72"/>
    </row>
    <row r="874" spans="1:4" ht="12.75">
      <c r="A874" s="205"/>
      <c r="B874" s="205"/>
      <c r="C874" s="72"/>
      <c r="D874" s="72"/>
    </row>
    <row r="875" spans="1:4" ht="12.75">
      <c r="A875" s="205"/>
      <c r="B875" s="205"/>
      <c r="C875" s="72"/>
      <c r="D875" s="72"/>
    </row>
    <row r="876" spans="1:4" ht="12.75">
      <c r="A876" s="205"/>
      <c r="B876" s="205"/>
      <c r="C876" s="72"/>
      <c r="D876" s="72"/>
    </row>
    <row r="877" spans="1:4" ht="12.75">
      <c r="A877" s="205"/>
      <c r="B877" s="205"/>
      <c r="C877" s="72"/>
      <c r="D877" s="72"/>
    </row>
    <row r="878" spans="1:4" ht="12.75">
      <c r="A878" s="205"/>
      <c r="B878" s="205"/>
      <c r="C878" s="72"/>
      <c r="D878" s="72"/>
    </row>
    <row r="879" spans="1:4" ht="12.75">
      <c r="A879" s="205"/>
      <c r="B879" s="205"/>
      <c r="C879" s="72"/>
      <c r="D879" s="72"/>
    </row>
    <row r="880" spans="1:4" ht="12.75">
      <c r="A880" s="205"/>
      <c r="B880" s="205"/>
      <c r="C880" s="72"/>
      <c r="D880" s="72"/>
    </row>
    <row r="881" spans="1:4" ht="12.75">
      <c r="A881" s="205"/>
      <c r="B881" s="205"/>
      <c r="C881" s="72"/>
      <c r="D881" s="72"/>
    </row>
    <row r="882" spans="1:4" ht="12.75">
      <c r="A882" s="205"/>
      <c r="B882" s="205"/>
      <c r="C882" s="72"/>
      <c r="D882" s="72"/>
    </row>
    <row r="883" spans="1:4" ht="12.75">
      <c r="A883" s="205"/>
      <c r="B883" s="205"/>
      <c r="C883" s="72"/>
      <c r="D883" s="72"/>
    </row>
    <row r="884" spans="1:4" ht="12.75">
      <c r="A884" s="205"/>
      <c r="B884" s="205"/>
      <c r="C884" s="72"/>
      <c r="D884" s="72"/>
    </row>
    <row r="885" spans="1:4" ht="12.75">
      <c r="A885" s="205"/>
      <c r="B885" s="205"/>
      <c r="C885" s="72"/>
      <c r="D885" s="72"/>
    </row>
    <row r="886" spans="1:4" ht="12.75">
      <c r="A886" s="205"/>
      <c r="B886" s="205"/>
      <c r="C886" s="72"/>
      <c r="D886" s="72"/>
    </row>
    <row r="887" spans="1:4" ht="12.75">
      <c r="A887" s="205"/>
      <c r="B887" s="205"/>
      <c r="C887" s="72"/>
      <c r="D887" s="72"/>
    </row>
    <row r="888" spans="1:4" ht="12.75">
      <c r="A888" s="205"/>
      <c r="B888" s="205"/>
      <c r="C888" s="72"/>
      <c r="D888" s="72"/>
    </row>
    <row r="889" spans="1:4" ht="12.75">
      <c r="A889" s="205"/>
      <c r="B889" s="205"/>
      <c r="C889" s="72"/>
      <c r="D889" s="72"/>
    </row>
    <row r="890" spans="1:4" ht="12.75">
      <c r="A890" s="205"/>
      <c r="B890" s="205"/>
      <c r="C890" s="72"/>
      <c r="D890" s="72"/>
    </row>
    <row r="891" spans="1:4" ht="12.75">
      <c r="A891" s="205"/>
      <c r="B891" s="205"/>
      <c r="C891" s="72"/>
      <c r="D891" s="72"/>
    </row>
    <row r="892" spans="1:4" ht="12.75">
      <c r="A892" s="205"/>
      <c r="B892" s="205"/>
      <c r="C892" s="72"/>
      <c r="D892" s="72"/>
    </row>
    <row r="893" spans="1:4" ht="12.75">
      <c r="A893" s="205"/>
      <c r="B893" s="205"/>
      <c r="C893" s="72"/>
      <c r="D893" s="72"/>
    </row>
    <row r="894" spans="1:4" ht="12.75">
      <c r="A894" s="205"/>
      <c r="B894" s="205"/>
      <c r="C894" s="72"/>
      <c r="D894" s="72"/>
    </row>
    <row r="895" spans="1:4" ht="12.75">
      <c r="A895" s="205"/>
      <c r="B895" s="205"/>
      <c r="C895" s="72"/>
      <c r="D895" s="72"/>
    </row>
    <row r="896" spans="1:4" ht="12.75">
      <c r="A896" s="205"/>
      <c r="B896" s="205"/>
      <c r="C896" s="72"/>
      <c r="D896" s="72"/>
    </row>
    <row r="897" spans="1:4" ht="12.75">
      <c r="A897" s="205"/>
      <c r="B897" s="205"/>
      <c r="C897" s="72"/>
      <c r="D897" s="72"/>
    </row>
    <row r="898" spans="1:4" ht="12.75">
      <c r="A898" s="205"/>
      <c r="B898" s="205"/>
      <c r="C898" s="72"/>
      <c r="D898" s="72"/>
    </row>
    <row r="899" spans="1:4" ht="12.75">
      <c r="A899" s="205"/>
      <c r="B899" s="205"/>
      <c r="C899" s="72"/>
      <c r="D899" s="72"/>
    </row>
    <row r="900" spans="1:4" ht="12.75">
      <c r="A900" s="205"/>
      <c r="B900" s="205"/>
      <c r="C900" s="72"/>
      <c r="D900" s="72"/>
    </row>
    <row r="901" spans="1:4" ht="12.75">
      <c r="A901" s="205"/>
      <c r="B901" s="205"/>
      <c r="C901" s="72"/>
      <c r="D901" s="72"/>
    </row>
    <row r="902" spans="1:4" ht="12.75">
      <c r="A902" s="205"/>
      <c r="B902" s="205"/>
      <c r="C902" s="72"/>
      <c r="D902" s="72"/>
    </row>
    <row r="903" spans="1:4" ht="12.75">
      <c r="A903" s="205"/>
      <c r="B903" s="205"/>
      <c r="C903" s="72"/>
      <c r="D903" s="72"/>
    </row>
    <row r="904" spans="1:4" ht="12.75">
      <c r="A904" s="205"/>
      <c r="B904" s="205"/>
      <c r="C904" s="72"/>
      <c r="D904" s="72"/>
    </row>
    <row r="905" spans="1:4" ht="12.75">
      <c r="A905" s="205"/>
      <c r="B905" s="205"/>
      <c r="C905" s="72"/>
      <c r="D905" s="72"/>
    </row>
    <row r="906" spans="1:4" ht="12.75">
      <c r="A906" s="205"/>
      <c r="B906" s="205"/>
      <c r="C906" s="72"/>
      <c r="D906" s="72"/>
    </row>
    <row r="907" spans="1:4" ht="12.75">
      <c r="A907" s="205"/>
      <c r="B907" s="205"/>
      <c r="C907" s="72"/>
      <c r="D907" s="72"/>
    </row>
    <row r="908" spans="1:4" ht="12.75">
      <c r="A908" s="205"/>
      <c r="B908" s="205"/>
      <c r="C908" s="72"/>
      <c r="D908" s="72"/>
    </row>
    <row r="909" spans="1:4" ht="12.75">
      <c r="A909" s="205"/>
      <c r="B909" s="205"/>
      <c r="C909" s="72"/>
      <c r="D909" s="72"/>
    </row>
    <row r="910" spans="1:4" ht="12.75">
      <c r="A910" s="205"/>
      <c r="B910" s="205"/>
      <c r="C910" s="72"/>
      <c r="D910" s="72"/>
    </row>
    <row r="911" spans="1:4" ht="12.75">
      <c r="A911" s="205"/>
      <c r="B911" s="205"/>
      <c r="C911" s="72"/>
      <c r="D911" s="72"/>
    </row>
    <row r="912" spans="1:4" ht="12.75">
      <c r="A912" s="205"/>
      <c r="B912" s="205"/>
      <c r="C912" s="72"/>
      <c r="D912" s="72"/>
    </row>
    <row r="913" spans="1:4" ht="12.75">
      <c r="A913" s="205"/>
      <c r="B913" s="205"/>
      <c r="C913" s="72"/>
      <c r="D913" s="72"/>
    </row>
    <row r="914" spans="1:4" ht="12.75">
      <c r="A914" s="205"/>
      <c r="B914" s="205"/>
      <c r="C914" s="72"/>
      <c r="D914" s="72"/>
    </row>
    <row r="915" spans="1:4" ht="12.75">
      <c r="A915" s="205"/>
      <c r="B915" s="205"/>
      <c r="C915" s="72"/>
      <c r="D915" s="72"/>
    </row>
    <row r="916" spans="1:4" ht="12.75">
      <c r="A916" s="205"/>
      <c r="B916" s="205"/>
      <c r="C916" s="72"/>
      <c r="D916" s="72"/>
    </row>
    <row r="917" spans="1:4" ht="12.75">
      <c r="A917" s="205"/>
      <c r="B917" s="205"/>
      <c r="C917" s="72"/>
      <c r="D917" s="72"/>
    </row>
    <row r="918" spans="1:4" ht="12.75">
      <c r="A918" s="205"/>
      <c r="B918" s="205"/>
      <c r="C918" s="72"/>
      <c r="D918" s="72"/>
    </row>
    <row r="919" spans="1:4" ht="12.75">
      <c r="A919" s="205"/>
      <c r="B919" s="205"/>
      <c r="C919" s="72"/>
      <c r="D919" s="72"/>
    </row>
    <row r="920" spans="1:4" ht="12.75">
      <c r="A920" s="205"/>
      <c r="B920" s="205"/>
      <c r="C920" s="72"/>
      <c r="D920" s="72"/>
    </row>
    <row r="921" spans="1:4" ht="12.75">
      <c r="A921" s="205"/>
      <c r="B921" s="205"/>
      <c r="C921" s="72"/>
      <c r="D921" s="72"/>
    </row>
    <row r="922" spans="1:4" ht="12.75">
      <c r="A922" s="205"/>
      <c r="B922" s="205"/>
      <c r="C922" s="72"/>
      <c r="D922" s="72"/>
    </row>
    <row r="923" spans="1:4" ht="12.75">
      <c r="A923" s="205"/>
      <c r="B923" s="205"/>
      <c r="C923" s="72"/>
      <c r="D923" s="72"/>
    </row>
    <row r="924" spans="1:4" ht="12.75">
      <c r="A924" s="205"/>
      <c r="B924" s="205"/>
      <c r="C924" s="72"/>
      <c r="D924" s="72"/>
    </row>
    <row r="925" spans="1:4" ht="12.75">
      <c r="A925" s="205"/>
      <c r="B925" s="205"/>
      <c r="C925" s="72"/>
      <c r="D925" s="72"/>
    </row>
    <row r="926" spans="1:4" ht="12.75">
      <c r="A926" s="205"/>
      <c r="B926" s="205"/>
      <c r="C926" s="72"/>
      <c r="D926" s="72"/>
    </row>
    <row r="927" spans="1:4" ht="12.75">
      <c r="A927" s="205"/>
      <c r="B927" s="205"/>
      <c r="C927" s="72"/>
      <c r="D927" s="72"/>
    </row>
    <row r="928" spans="1:4" ht="12.75">
      <c r="A928" s="205"/>
      <c r="B928" s="205"/>
      <c r="C928" s="72"/>
      <c r="D928" s="72"/>
    </row>
    <row r="929" spans="1:4" ht="12.75">
      <c r="A929" s="205"/>
      <c r="B929" s="205"/>
      <c r="C929" s="72"/>
      <c r="D929" s="72"/>
    </row>
    <row r="930" spans="1:4" ht="12.75">
      <c r="A930" s="205"/>
      <c r="B930" s="205"/>
      <c r="C930" s="72"/>
      <c r="D930" s="72"/>
    </row>
    <row r="931" spans="1:4" ht="12.75">
      <c r="A931" s="205"/>
      <c r="B931" s="205"/>
      <c r="C931" s="72"/>
      <c r="D931" s="72"/>
    </row>
    <row r="932" spans="1:4" ht="12.75">
      <c r="A932" s="205"/>
      <c r="B932" s="205"/>
      <c r="C932" s="72"/>
      <c r="D932" s="72"/>
    </row>
    <row r="933" spans="1:4" ht="12.75">
      <c r="A933" s="205"/>
      <c r="B933" s="205"/>
      <c r="C933" s="72"/>
      <c r="D933" s="72"/>
    </row>
    <row r="934" spans="1:4" ht="12.75">
      <c r="A934" s="205"/>
      <c r="B934" s="205"/>
      <c r="C934" s="72"/>
      <c r="D934" s="72"/>
    </row>
    <row r="935" spans="1:4" ht="12.75">
      <c r="A935" s="205"/>
      <c r="B935" s="205"/>
      <c r="C935" s="72"/>
      <c r="D935" s="72"/>
    </row>
    <row r="936" spans="1:4" ht="12.75">
      <c r="A936" s="205"/>
      <c r="B936" s="205"/>
      <c r="C936" s="72"/>
      <c r="D936" s="72"/>
    </row>
    <row r="937" spans="1:4" ht="12.75">
      <c r="A937" s="205"/>
      <c r="B937" s="205"/>
      <c r="C937" s="72"/>
      <c r="D937" s="72"/>
    </row>
    <row r="938" spans="1:4" ht="12.75">
      <c r="A938" s="205"/>
      <c r="B938" s="205"/>
      <c r="C938" s="72"/>
      <c r="D938" s="72"/>
    </row>
    <row r="939" spans="1:4" ht="12.75">
      <c r="A939" s="205"/>
      <c r="B939" s="205"/>
      <c r="C939" s="72"/>
      <c r="D939" s="72"/>
    </row>
    <row r="940" spans="1:4" ht="12.75">
      <c r="A940" s="205"/>
      <c r="B940" s="205"/>
      <c r="C940" s="72"/>
      <c r="D940" s="72"/>
    </row>
    <row r="941" spans="1:4" ht="12.75">
      <c r="A941" s="205"/>
      <c r="B941" s="205"/>
      <c r="C941" s="72"/>
      <c r="D941" s="72"/>
    </row>
    <row r="942" spans="1:4" ht="12.75">
      <c r="A942" s="205"/>
      <c r="B942" s="205"/>
      <c r="C942" s="72"/>
      <c r="D942" s="72"/>
    </row>
    <row r="943" spans="1:4" ht="12.75">
      <c r="A943" s="205"/>
      <c r="B943" s="205"/>
      <c r="C943" s="72"/>
      <c r="D943" s="72"/>
    </row>
    <row r="944" spans="1:4" ht="12.75">
      <c r="A944" s="205"/>
      <c r="B944" s="205"/>
      <c r="C944" s="72"/>
      <c r="D944" s="72"/>
    </row>
    <row r="945" spans="1:4" ht="12.75">
      <c r="A945" s="205"/>
      <c r="B945" s="205"/>
      <c r="C945" s="72"/>
      <c r="D945" s="72"/>
    </row>
    <row r="946" spans="1:4" ht="12.75">
      <c r="A946" s="205"/>
      <c r="B946" s="205"/>
      <c r="C946" s="72"/>
      <c r="D946" s="72"/>
    </row>
    <row r="947" spans="1:4" ht="12.75">
      <c r="A947" s="205"/>
      <c r="B947" s="205"/>
      <c r="C947" s="72"/>
      <c r="D947" s="72"/>
    </row>
    <row r="948" spans="1:4" ht="12.75">
      <c r="A948" s="205"/>
      <c r="B948" s="205"/>
      <c r="C948" s="72"/>
      <c r="D948" s="72"/>
    </row>
    <row r="949" spans="1:4" ht="12.75">
      <c r="A949" s="205"/>
      <c r="B949" s="205"/>
      <c r="C949" s="72"/>
      <c r="D949" s="72"/>
    </row>
    <row r="950" spans="1:4" ht="12.75">
      <c r="A950" s="205"/>
      <c r="B950" s="205"/>
      <c r="C950" s="72"/>
      <c r="D950" s="72"/>
    </row>
    <row r="951" spans="1:4" ht="12.75">
      <c r="A951" s="205"/>
      <c r="B951" s="205"/>
      <c r="C951" s="72"/>
      <c r="D951" s="72"/>
    </row>
    <row r="952" spans="1:4" ht="12.75">
      <c r="A952" s="205"/>
      <c r="B952" s="205"/>
      <c r="C952" s="72"/>
      <c r="D952" s="72"/>
    </row>
    <row r="953" spans="1:4" ht="12.75">
      <c r="A953" s="205"/>
      <c r="B953" s="205"/>
      <c r="C953" s="72"/>
      <c r="D953" s="72"/>
    </row>
    <row r="954" spans="1:4" ht="12.75">
      <c r="A954" s="205"/>
      <c r="B954" s="205"/>
      <c r="C954" s="72"/>
      <c r="D954" s="72"/>
    </row>
    <row r="955" spans="1:4" ht="12.75">
      <c r="A955" s="205"/>
      <c r="B955" s="205"/>
      <c r="C955" s="72"/>
      <c r="D955" s="72"/>
    </row>
    <row r="956" spans="1:4" ht="12.75">
      <c r="A956" s="205"/>
      <c r="B956" s="205"/>
      <c r="C956" s="72"/>
      <c r="D956" s="72"/>
    </row>
    <row r="957" spans="1:4" ht="12.75">
      <c r="A957" s="205"/>
      <c r="B957" s="205"/>
      <c r="C957" s="72"/>
      <c r="D957" s="72"/>
    </row>
    <row r="958" spans="1:4" ht="12.75">
      <c r="A958" s="205"/>
      <c r="B958" s="205"/>
      <c r="C958" s="72"/>
      <c r="D958" s="72"/>
    </row>
    <row r="959" spans="1:4" ht="12.75">
      <c r="A959" s="205"/>
      <c r="B959" s="205"/>
      <c r="C959" s="72"/>
      <c r="D959" s="72"/>
    </row>
    <row r="960" spans="1:4" ht="12.75">
      <c r="A960" s="205"/>
      <c r="B960" s="205"/>
      <c r="C960" s="72"/>
      <c r="D960" s="72"/>
    </row>
    <row r="961" spans="1:4" ht="12.75">
      <c r="A961" s="205"/>
      <c r="B961" s="205"/>
      <c r="C961" s="72"/>
      <c r="D961" s="72"/>
    </row>
    <row r="962" spans="1:4" ht="12.75">
      <c r="A962" s="205"/>
      <c r="B962" s="205"/>
      <c r="C962" s="72"/>
      <c r="D962" s="72"/>
    </row>
    <row r="963" spans="1:4" ht="12.75">
      <c r="A963" s="205"/>
      <c r="B963" s="205"/>
      <c r="C963" s="72"/>
      <c r="D963" s="72"/>
    </row>
    <row r="964" spans="1:4" ht="12.75">
      <c r="A964" s="205"/>
      <c r="B964" s="205"/>
      <c r="C964" s="72"/>
      <c r="D964" s="72"/>
    </row>
    <row r="965" spans="1:4" ht="12.75">
      <c r="A965" s="205"/>
      <c r="B965" s="205"/>
      <c r="C965" s="72"/>
      <c r="D965" s="72"/>
    </row>
    <row r="966" spans="1:4" ht="12.75">
      <c r="A966" s="205"/>
      <c r="B966" s="205"/>
      <c r="C966" s="72"/>
      <c r="D966" s="72"/>
    </row>
    <row r="967" spans="1:4" ht="12.75">
      <c r="A967" s="205"/>
      <c r="B967" s="205"/>
      <c r="C967" s="72"/>
      <c r="D967" s="72"/>
    </row>
    <row r="968" spans="1:4" ht="12.75">
      <c r="A968" s="205"/>
      <c r="B968" s="205"/>
      <c r="C968" s="72"/>
      <c r="D968" s="72"/>
    </row>
    <row r="969" spans="1:4" ht="12.75">
      <c r="A969" s="205"/>
      <c r="B969" s="205"/>
      <c r="C969" s="72"/>
      <c r="D969" s="72"/>
    </row>
    <row r="970" spans="1:4" ht="12.75">
      <c r="A970" s="205"/>
      <c r="B970" s="205"/>
      <c r="C970" s="72"/>
      <c r="D970" s="72"/>
    </row>
    <row r="971" spans="1:4" ht="12.75">
      <c r="A971" s="205"/>
      <c r="B971" s="205"/>
      <c r="C971" s="72"/>
      <c r="D971" s="72"/>
    </row>
    <row r="972" spans="1:4" ht="12.75">
      <c r="A972" s="205"/>
      <c r="B972" s="205"/>
      <c r="C972" s="72"/>
      <c r="D972" s="72"/>
    </row>
    <row r="973" spans="1:4" ht="12.75">
      <c r="A973" s="205"/>
      <c r="B973" s="205"/>
      <c r="C973" s="72"/>
      <c r="D973" s="72"/>
    </row>
    <row r="974" spans="1:4" ht="12.75">
      <c r="A974" s="205"/>
      <c r="B974" s="205"/>
      <c r="C974" s="72"/>
      <c r="D974" s="72"/>
    </row>
    <row r="975" spans="1:4" ht="12.75">
      <c r="A975" s="205"/>
      <c r="B975" s="205"/>
      <c r="C975" s="72"/>
      <c r="D975" s="72"/>
    </row>
    <row r="976" spans="1:4" ht="12.75">
      <c r="A976" s="205"/>
      <c r="B976" s="205"/>
      <c r="C976" s="72"/>
      <c r="D976" s="72"/>
    </row>
    <row r="977" spans="1:4" ht="12.75">
      <c r="A977" s="205"/>
      <c r="B977" s="205"/>
      <c r="C977" s="72"/>
      <c r="D977" s="72"/>
    </row>
    <row r="978" spans="1:4" ht="12.75">
      <c r="A978" s="205"/>
      <c r="B978" s="205"/>
      <c r="C978" s="72"/>
      <c r="D978" s="72"/>
    </row>
    <row r="979" spans="1:4" ht="12.75">
      <c r="A979" s="205"/>
      <c r="B979" s="205"/>
      <c r="C979" s="72"/>
      <c r="D979" s="72"/>
    </row>
    <row r="980" spans="1:4" ht="12.75">
      <c r="A980" s="205"/>
      <c r="B980" s="205"/>
      <c r="C980" s="72"/>
      <c r="D980" s="72"/>
    </row>
    <row r="981" spans="1:4" ht="12.75">
      <c r="A981" s="205"/>
      <c r="B981" s="205"/>
      <c r="C981" s="72"/>
      <c r="D981" s="72"/>
    </row>
    <row r="982" spans="1:4" ht="12.75">
      <c r="A982" s="205"/>
      <c r="B982" s="205"/>
      <c r="C982" s="72"/>
      <c r="D982" s="72"/>
    </row>
    <row r="983" spans="1:4" ht="12.75">
      <c r="A983" s="205"/>
      <c r="B983" s="205"/>
      <c r="C983" s="72"/>
      <c r="D983" s="72"/>
    </row>
    <row r="984" spans="1:4" ht="12.75">
      <c r="A984" s="205"/>
      <c r="B984" s="205"/>
      <c r="C984" s="72"/>
      <c r="D984" s="72"/>
    </row>
    <row r="985" spans="1:4" ht="12.75">
      <c r="A985" s="205"/>
      <c r="B985" s="205"/>
      <c r="C985" s="72"/>
      <c r="D985" s="72"/>
    </row>
    <row r="986" spans="1:4" ht="12.75">
      <c r="A986" s="205"/>
      <c r="B986" s="205"/>
      <c r="C986" s="72"/>
      <c r="D986" s="72"/>
    </row>
    <row r="987" spans="1:4" ht="12.75">
      <c r="A987" s="205"/>
      <c r="B987" s="205"/>
      <c r="C987" s="72"/>
      <c r="D987" s="72"/>
    </row>
    <row r="988" spans="1:4" ht="12.75">
      <c r="A988" s="205"/>
      <c r="B988" s="205"/>
      <c r="C988" s="72"/>
      <c r="D988" s="72"/>
    </row>
    <row r="989" spans="1:4" ht="12.75">
      <c r="A989" s="205"/>
      <c r="B989" s="205"/>
      <c r="C989" s="72"/>
      <c r="D989" s="72"/>
    </row>
    <row r="990" spans="1:4" ht="12.75">
      <c r="A990" s="205"/>
      <c r="B990" s="205"/>
      <c r="C990" s="72"/>
      <c r="D990" s="72"/>
    </row>
    <row r="991" spans="1:4" ht="12.75">
      <c r="A991" s="205"/>
      <c r="B991" s="205"/>
      <c r="C991" s="72"/>
      <c r="D991" s="72"/>
    </row>
    <row r="992" spans="1:4" ht="12.75">
      <c r="A992" s="205"/>
      <c r="B992" s="205"/>
      <c r="C992" s="72"/>
      <c r="D992" s="72"/>
    </row>
    <row r="993" spans="1:4" ht="12.75">
      <c r="A993" s="205"/>
      <c r="B993" s="205"/>
      <c r="C993" s="72"/>
      <c r="D993" s="72"/>
    </row>
    <row r="994" spans="1:4" ht="12.75">
      <c r="A994" s="205"/>
      <c r="B994" s="205"/>
      <c r="C994" s="72"/>
      <c r="D994" s="72"/>
    </row>
    <row r="995" spans="1:4" ht="12.75">
      <c r="A995" s="205"/>
      <c r="B995" s="205"/>
      <c r="C995" s="72"/>
      <c r="D995" s="72"/>
    </row>
    <row r="996" spans="1:4" ht="12.75">
      <c r="A996" s="205"/>
      <c r="B996" s="205"/>
      <c r="C996" s="72"/>
      <c r="D996" s="72"/>
    </row>
    <row r="997" spans="1:4" ht="12.75">
      <c r="A997" s="205"/>
      <c r="B997" s="205"/>
      <c r="C997" s="72"/>
      <c r="D997" s="72"/>
    </row>
    <row r="998" spans="1:4" ht="12.75">
      <c r="A998" s="205"/>
      <c r="B998" s="205"/>
      <c r="C998" s="72"/>
      <c r="D998" s="72"/>
    </row>
    <row r="999" spans="1:4" ht="12.75">
      <c r="A999" s="205"/>
      <c r="B999" s="205"/>
      <c r="C999" s="72"/>
      <c r="D999" s="72"/>
    </row>
    <row r="1000" spans="1:4" ht="12.75">
      <c r="A1000" s="205"/>
      <c r="B1000" s="205"/>
      <c r="C1000" s="72"/>
      <c r="D1000" s="72"/>
    </row>
    <row r="1001" spans="1:4" ht="12.75">
      <c r="A1001" s="205"/>
      <c r="B1001" s="205"/>
      <c r="C1001" s="72"/>
      <c r="D1001" s="72"/>
    </row>
    <row r="1002" spans="1:4" ht="12.75">
      <c r="A1002" s="205"/>
      <c r="B1002" s="205"/>
      <c r="C1002" s="72"/>
      <c r="D1002" s="72"/>
    </row>
    <row r="1003" spans="1:4" ht="12.75">
      <c r="A1003" s="205"/>
      <c r="B1003" s="205"/>
      <c r="C1003" s="72"/>
      <c r="D1003" s="72"/>
    </row>
    <row r="1004" spans="1:4" ht="12.75">
      <c r="A1004" s="205"/>
      <c r="B1004" s="205"/>
      <c r="C1004" s="72"/>
      <c r="D1004" s="72"/>
    </row>
    <row r="1005" spans="1:4" ht="12.75">
      <c r="A1005" s="205"/>
      <c r="B1005" s="205"/>
      <c r="C1005" s="72"/>
      <c r="D1005" s="72"/>
    </row>
    <row r="1006" spans="1:4" ht="12.75">
      <c r="A1006" s="205"/>
      <c r="B1006" s="205"/>
      <c r="C1006" s="72"/>
      <c r="D1006" s="72"/>
    </row>
    <row r="1007" spans="1:4" ht="12.75">
      <c r="A1007" s="205"/>
      <c r="B1007" s="205"/>
      <c r="C1007" s="72"/>
      <c r="D1007" s="72"/>
    </row>
    <row r="1008" spans="1:4" ht="12.75">
      <c r="A1008" s="205"/>
      <c r="B1008" s="205"/>
      <c r="C1008" s="72"/>
      <c r="D1008" s="72"/>
    </row>
    <row r="1009" spans="1:4" ht="12.75">
      <c r="A1009" s="205"/>
      <c r="B1009" s="205"/>
      <c r="C1009" s="72"/>
      <c r="D1009" s="72"/>
    </row>
    <row r="1010" spans="1:4" ht="12.75">
      <c r="A1010" s="205"/>
      <c r="B1010" s="205"/>
      <c r="C1010" s="72"/>
      <c r="D1010" s="72"/>
    </row>
    <row r="1011" spans="1:4" ht="12.75">
      <c r="A1011" s="205"/>
      <c r="B1011" s="205"/>
      <c r="C1011" s="72"/>
      <c r="D1011" s="72"/>
    </row>
    <row r="1012" spans="1:4" ht="12.75">
      <c r="A1012" s="205"/>
      <c r="B1012" s="205"/>
      <c r="C1012" s="72"/>
      <c r="D1012" s="72"/>
    </row>
    <row r="1013" spans="1:4" ht="12.75">
      <c r="A1013" s="205"/>
      <c r="B1013" s="205"/>
      <c r="C1013" s="72"/>
      <c r="D1013" s="72"/>
    </row>
    <row r="1014" spans="1:4" ht="12.75">
      <c r="A1014" s="205"/>
      <c r="B1014" s="205"/>
      <c r="C1014" s="72"/>
      <c r="D1014" s="72"/>
    </row>
    <row r="1015" spans="1:4" ht="12.75">
      <c r="A1015" s="205"/>
      <c r="B1015" s="205"/>
      <c r="C1015" s="72"/>
      <c r="D1015" s="72"/>
    </row>
    <row r="1016" spans="1:4" ht="12.75">
      <c r="A1016" s="205"/>
      <c r="B1016" s="205"/>
      <c r="C1016" s="72"/>
      <c r="D1016" s="72"/>
    </row>
    <row r="1017" spans="1:4" ht="12.75">
      <c r="A1017" s="205"/>
      <c r="B1017" s="205"/>
      <c r="C1017" s="72"/>
      <c r="D1017" s="72"/>
    </row>
    <row r="1018" spans="1:4" ht="12.75">
      <c r="A1018" s="205"/>
      <c r="B1018" s="205"/>
      <c r="C1018" s="72"/>
      <c r="D1018" s="72"/>
    </row>
    <row r="1019" spans="1:4" ht="12.75">
      <c r="A1019" s="205"/>
      <c r="B1019" s="205"/>
      <c r="C1019" s="72"/>
      <c r="D1019" s="72"/>
    </row>
    <row r="1020" spans="1:4" ht="12.75">
      <c r="A1020" s="205"/>
      <c r="B1020" s="205"/>
      <c r="C1020" s="72"/>
      <c r="D1020" s="72"/>
    </row>
    <row r="1021" spans="1:4" ht="12.75">
      <c r="A1021" s="205"/>
      <c r="B1021" s="205"/>
      <c r="C1021" s="72"/>
      <c r="D1021" s="72"/>
    </row>
    <row r="1022" spans="1:4" ht="12.75">
      <c r="A1022" s="205"/>
      <c r="B1022" s="205"/>
      <c r="C1022" s="72"/>
      <c r="D1022" s="72"/>
    </row>
    <row r="1023" spans="1:4" ht="12.75">
      <c r="A1023" s="205"/>
      <c r="B1023" s="205"/>
      <c r="C1023" s="72"/>
      <c r="D1023" s="72"/>
    </row>
    <row r="1024" spans="1:4" ht="12.75">
      <c r="A1024" s="205"/>
      <c r="B1024" s="205"/>
      <c r="C1024" s="72"/>
      <c r="D1024" s="72"/>
    </row>
    <row r="1025" spans="1:4" ht="12.75">
      <c r="A1025" s="205"/>
      <c r="B1025" s="205"/>
      <c r="C1025" s="72"/>
      <c r="D1025" s="72"/>
    </row>
    <row r="1026" spans="1:4" ht="12.75">
      <c r="A1026" s="205"/>
      <c r="B1026" s="205"/>
      <c r="C1026" s="72"/>
      <c r="D1026" s="72"/>
    </row>
    <row r="1027" spans="1:4" ht="12.75">
      <c r="A1027" s="205"/>
      <c r="B1027" s="205"/>
      <c r="C1027" s="72"/>
      <c r="D1027" s="72"/>
    </row>
    <row r="1028" spans="1:4" ht="12.75">
      <c r="A1028" s="205"/>
      <c r="B1028" s="205"/>
      <c r="C1028" s="72"/>
      <c r="D1028" s="72"/>
    </row>
    <row r="1029" spans="1:4" ht="12.75">
      <c r="A1029" s="205"/>
      <c r="B1029" s="205"/>
      <c r="C1029" s="72"/>
      <c r="D1029" s="72"/>
    </row>
    <row r="1030" spans="1:4" ht="12.75">
      <c r="A1030" s="205"/>
      <c r="B1030" s="205"/>
      <c r="C1030" s="72"/>
      <c r="D1030" s="72"/>
    </row>
    <row r="1031" spans="1:4" ht="12.75">
      <c r="A1031" s="205"/>
      <c r="B1031" s="205"/>
      <c r="C1031" s="72"/>
      <c r="D1031" s="72"/>
    </row>
    <row r="1032" spans="1:4" ht="12.75">
      <c r="A1032" s="205"/>
      <c r="B1032" s="205"/>
      <c r="C1032" s="72"/>
      <c r="D1032" s="72"/>
    </row>
    <row r="1033" spans="1:4" ht="12.75">
      <c r="A1033" s="205"/>
      <c r="B1033" s="205"/>
      <c r="C1033" s="72"/>
      <c r="D1033" s="72"/>
    </row>
    <row r="1034" spans="1:4" ht="12.75">
      <c r="A1034" s="205"/>
      <c r="B1034" s="205"/>
      <c r="C1034" s="72"/>
      <c r="D1034" s="72"/>
    </row>
    <row r="1035" spans="1:4" ht="12.75">
      <c r="A1035" s="205"/>
      <c r="B1035" s="205"/>
      <c r="C1035" s="72"/>
      <c r="D1035" s="72"/>
    </row>
    <row r="1036" spans="1:4" ht="12.75">
      <c r="A1036" s="205"/>
      <c r="B1036" s="205"/>
      <c r="C1036" s="72"/>
      <c r="D1036" s="72"/>
    </row>
    <row r="1037" spans="1:4" ht="12.75">
      <c r="A1037" s="205"/>
      <c r="B1037" s="205"/>
      <c r="C1037" s="72"/>
      <c r="D1037" s="72"/>
    </row>
    <row r="1038" spans="1:4" ht="12.75">
      <c r="A1038" s="205"/>
      <c r="B1038" s="205"/>
      <c r="C1038" s="72"/>
      <c r="D1038" s="72"/>
    </row>
    <row r="1039" spans="1:4" ht="12.75">
      <c r="A1039" s="205"/>
      <c r="B1039" s="205"/>
      <c r="C1039" s="72"/>
      <c r="D1039" s="72"/>
    </row>
    <row r="1040" spans="1:4" ht="12.75">
      <c r="A1040" s="205"/>
      <c r="B1040" s="205"/>
      <c r="C1040" s="72"/>
      <c r="D1040" s="72"/>
    </row>
    <row r="1041" spans="1:4" ht="12.75">
      <c r="A1041" s="205"/>
      <c r="B1041" s="205"/>
      <c r="C1041" s="72"/>
      <c r="D1041" s="72"/>
    </row>
    <row r="1042" spans="1:4" ht="12.75">
      <c r="A1042" s="205"/>
      <c r="B1042" s="205"/>
      <c r="C1042" s="72"/>
      <c r="D1042" s="72"/>
    </row>
    <row r="1043" spans="1:4" ht="12.75">
      <c r="A1043" s="205"/>
      <c r="B1043" s="205"/>
      <c r="C1043" s="72"/>
      <c r="D1043" s="72"/>
    </row>
  </sheetData>
  <mergeCells count="4">
    <mergeCell ref="A4:D4"/>
    <mergeCell ref="C5:D5"/>
    <mergeCell ref="A65:A67"/>
    <mergeCell ref="A281:C28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5:C791"/>
  <sheetViews>
    <sheetView workbookViewId="0" topLeftCell="A1">
      <selection activeCell="C19" sqref="C19"/>
    </sheetView>
  </sheetViews>
  <sheetFormatPr defaultColWidth="9.140625" defaultRowHeight="12.75"/>
  <cols>
    <col min="1" max="1" width="9.140625" style="70" customWidth="1"/>
    <col min="2" max="2" width="51.140625" style="51" customWidth="1"/>
    <col min="3" max="3" width="19.140625" style="207" customWidth="1"/>
    <col min="4" max="16384" width="9.140625" style="72" customWidth="1"/>
  </cols>
  <sheetData>
    <row r="3" ht="21" customHeight="1"/>
    <row r="5" spans="1:3" s="209" customFormat="1" ht="24.75" customHeight="1">
      <c r="A5" s="478" t="s">
        <v>247</v>
      </c>
      <c r="B5" s="478"/>
      <c r="C5" s="478"/>
    </row>
    <row r="6" spans="1:3" s="209" customFormat="1" ht="24.75" customHeight="1">
      <c r="A6" s="208"/>
      <c r="B6" s="208"/>
      <c r="C6" s="208"/>
    </row>
    <row r="7" spans="1:3" ht="23.25" customHeight="1">
      <c r="A7" s="74"/>
      <c r="B7" s="475"/>
      <c r="C7" s="475"/>
    </row>
    <row r="8" spans="1:3" ht="12.75" customHeight="1">
      <c r="A8" s="74"/>
      <c r="B8" s="69"/>
      <c r="C8" s="9"/>
    </row>
    <row r="9" spans="1:3" s="77" customFormat="1" ht="27.75" customHeight="1">
      <c r="A9" s="75" t="s">
        <v>0</v>
      </c>
      <c r="B9" s="210" t="s">
        <v>1</v>
      </c>
      <c r="C9" s="211" t="s">
        <v>2</v>
      </c>
    </row>
    <row r="10" spans="1:3" s="82" customFormat="1" ht="14.25" customHeight="1">
      <c r="A10" s="212" t="s">
        <v>89</v>
      </c>
      <c r="B10" s="213" t="s">
        <v>90</v>
      </c>
      <c r="C10" s="15">
        <f>'[1]wydatki do rozdziału'!D17</f>
        <v>783000</v>
      </c>
    </row>
    <row r="11" spans="1:3" s="103" customFormat="1" ht="33.75" customHeight="1">
      <c r="A11" s="100">
        <v>400</v>
      </c>
      <c r="B11" s="213" t="s">
        <v>100</v>
      </c>
      <c r="C11" s="102">
        <f>'[1]wydatki do rozdziału'!D24</f>
        <v>789160</v>
      </c>
    </row>
    <row r="12" spans="1:3" s="82" customFormat="1" ht="14.25" customHeight="1">
      <c r="A12" s="214">
        <v>600</v>
      </c>
      <c r="B12" s="215" t="s">
        <v>105</v>
      </c>
      <c r="C12" s="15">
        <f>'[1]wydatki do rozdziału'!D44</f>
        <v>987201</v>
      </c>
    </row>
    <row r="13" spans="1:3" s="82" customFormat="1" ht="14.25" customHeight="1">
      <c r="A13" s="214">
        <v>630</v>
      </c>
      <c r="B13" s="215" t="s">
        <v>117</v>
      </c>
      <c r="C13" s="15">
        <f>'[1]wydatki do rozdziału'!D49</f>
        <v>35000</v>
      </c>
    </row>
    <row r="14" spans="1:3" s="146" customFormat="1" ht="14.25" customHeight="1">
      <c r="A14" s="216">
        <v>700</v>
      </c>
      <c r="B14" s="215" t="s">
        <v>4</v>
      </c>
      <c r="C14" s="15">
        <f>'[1]wydatki do rozdziału'!D60</f>
        <v>1032776</v>
      </c>
    </row>
    <row r="15" spans="1:3" s="153" customFormat="1" ht="14.25" customHeight="1">
      <c r="A15" s="214">
        <v>710</v>
      </c>
      <c r="B15" s="215" t="s">
        <v>126</v>
      </c>
      <c r="C15" s="15">
        <f>'[1]wydatki do rozdziału'!D73</f>
        <v>516599</v>
      </c>
    </row>
    <row r="16" spans="1:3" s="153" customFormat="1" ht="14.25" customHeight="1">
      <c r="A16" s="217">
        <v>750</v>
      </c>
      <c r="B16" s="213" t="s">
        <v>33</v>
      </c>
      <c r="C16" s="102">
        <f>'[1]wydatki do rozdziału'!D97</f>
        <v>3190480</v>
      </c>
    </row>
    <row r="17" spans="1:3" s="153" customFormat="1" ht="53.25" customHeight="1">
      <c r="A17" s="171">
        <v>751</v>
      </c>
      <c r="B17" s="218" t="s">
        <v>6</v>
      </c>
      <c r="C17" s="102">
        <f>'[1]wydatki do rozdziału'!D104</f>
        <v>2500</v>
      </c>
    </row>
    <row r="18" spans="1:3" s="82" customFormat="1" ht="30" customHeight="1">
      <c r="A18" s="171">
        <v>754</v>
      </c>
      <c r="B18" s="218" t="s">
        <v>7</v>
      </c>
      <c r="C18" s="102">
        <f>'[1]wydatki do rozdziału'!D130</f>
        <v>324582</v>
      </c>
    </row>
    <row r="19" spans="1:3" s="82" customFormat="1" ht="66" customHeight="1">
      <c r="A19" s="171">
        <v>756</v>
      </c>
      <c r="B19" s="218" t="s">
        <v>164</v>
      </c>
      <c r="C19" s="102">
        <f>'[1]wydatki do rozdziału'!D135</f>
        <v>5300</v>
      </c>
    </row>
    <row r="20" spans="1:3" s="82" customFormat="1" ht="21" customHeight="1">
      <c r="A20" s="171">
        <v>757</v>
      </c>
      <c r="B20" s="218" t="s">
        <v>167</v>
      </c>
      <c r="C20" s="102">
        <f>'[1]wydatki do rozdziału'!D142</f>
        <v>200000</v>
      </c>
    </row>
    <row r="21" spans="1:3" s="82" customFormat="1" ht="18" customHeight="1">
      <c r="A21" s="171">
        <v>758</v>
      </c>
      <c r="B21" s="218" t="s">
        <v>8</v>
      </c>
      <c r="C21" s="102">
        <f>'[1]wydatki do rozdziału'!D150</f>
        <v>137398</v>
      </c>
    </row>
    <row r="22" spans="1:3" s="82" customFormat="1" ht="14.25" customHeight="1">
      <c r="A22" s="171">
        <v>801</v>
      </c>
      <c r="B22" s="218" t="s">
        <v>9</v>
      </c>
      <c r="C22" s="102">
        <f>'[1]wydatki do rozdziału'!D183</f>
        <v>5358982</v>
      </c>
    </row>
    <row r="23" spans="1:3" s="82" customFormat="1" ht="14.25" customHeight="1">
      <c r="A23" s="171">
        <v>851</v>
      </c>
      <c r="B23" s="218" t="s">
        <v>193</v>
      </c>
      <c r="C23" s="102">
        <f>'[1]wydatki do rozdziału'!D202</f>
        <v>113850</v>
      </c>
    </row>
    <row r="24" spans="1:3" s="82" customFormat="1" ht="14.25" customHeight="1">
      <c r="A24" s="171">
        <v>852</v>
      </c>
      <c r="B24" s="213" t="s">
        <v>10</v>
      </c>
      <c r="C24" s="102">
        <f>'[1]wydatki do rozdziału'!D231</f>
        <v>1367169</v>
      </c>
    </row>
    <row r="25" spans="1:3" s="82" customFormat="1" ht="14.25" customHeight="1">
      <c r="A25" s="171">
        <v>854</v>
      </c>
      <c r="B25" s="213" t="s">
        <v>220</v>
      </c>
      <c r="C25" s="102">
        <f>'[1]wydatki do rozdziału'!D236</f>
        <v>10000</v>
      </c>
    </row>
    <row r="26" spans="1:3" s="82" customFormat="1" ht="36" customHeight="1">
      <c r="A26" s="171">
        <v>900</v>
      </c>
      <c r="B26" s="213" t="s">
        <v>223</v>
      </c>
      <c r="C26" s="102">
        <f>'[1]wydatki do rozdziału'!D255</f>
        <v>911200</v>
      </c>
    </row>
    <row r="27" spans="1:3" s="82" customFormat="1" ht="31.5" customHeight="1">
      <c r="A27" s="171">
        <v>921</v>
      </c>
      <c r="B27" s="213" t="s">
        <v>234</v>
      </c>
      <c r="C27" s="102">
        <f>'[1]wydatki do rozdziału'!D266</f>
        <v>466000</v>
      </c>
    </row>
    <row r="28" spans="1:3" s="82" customFormat="1" ht="14.25" customHeight="1">
      <c r="A28" s="171">
        <v>926</v>
      </c>
      <c r="B28" s="213" t="s">
        <v>240</v>
      </c>
      <c r="C28" s="102">
        <f>'[1]wydatki do rozdziału'!D280</f>
        <v>356000</v>
      </c>
    </row>
    <row r="29" spans="1:3" s="103" customFormat="1" ht="25.5" customHeight="1" thickBot="1">
      <c r="A29" s="477" t="s">
        <v>11</v>
      </c>
      <c r="B29" s="477"/>
      <c r="C29" s="219">
        <f>SUM(C10:C28)</f>
        <v>16587197</v>
      </c>
    </row>
    <row r="31" spans="1:3" ht="12.75">
      <c r="A31" s="205"/>
      <c r="B31" s="124"/>
      <c r="C31" s="220"/>
    </row>
    <row r="32" spans="1:3" ht="12.75">
      <c r="A32" s="205"/>
      <c r="B32" s="124"/>
      <c r="C32" s="220"/>
    </row>
    <row r="33" spans="1:3" ht="12.75">
      <c r="A33" s="205"/>
      <c r="B33" s="124"/>
      <c r="C33" s="220"/>
    </row>
    <row r="34" spans="1:3" ht="12.75">
      <c r="A34" s="205"/>
      <c r="B34" s="124"/>
      <c r="C34" s="220"/>
    </row>
    <row r="35" spans="1:3" ht="12.75">
      <c r="A35" s="205"/>
      <c r="B35" s="124"/>
      <c r="C35" s="220"/>
    </row>
    <row r="36" spans="1:3" ht="12.75">
      <c r="A36" s="205"/>
      <c r="B36" s="124"/>
      <c r="C36" s="220"/>
    </row>
    <row r="37" spans="1:3" ht="12.75">
      <c r="A37" s="205"/>
      <c r="B37" s="124"/>
      <c r="C37" s="220"/>
    </row>
    <row r="38" spans="1:3" ht="12.75">
      <c r="A38" s="205"/>
      <c r="B38" s="124"/>
      <c r="C38" s="220"/>
    </row>
    <row r="39" spans="1:3" ht="12.75">
      <c r="A39" s="205"/>
      <c r="B39" s="124"/>
      <c r="C39" s="220"/>
    </row>
    <row r="40" spans="1:3" ht="12.75">
      <c r="A40" s="205"/>
      <c r="B40" s="124"/>
      <c r="C40" s="220"/>
    </row>
    <row r="41" spans="1:3" ht="12.75">
      <c r="A41" s="205"/>
      <c r="B41" s="124"/>
      <c r="C41" s="220"/>
    </row>
    <row r="42" spans="1:3" ht="12.75">
      <c r="A42" s="205"/>
      <c r="B42" s="124"/>
      <c r="C42" s="220"/>
    </row>
    <row r="43" spans="1:3" ht="12.75">
      <c r="A43" s="205"/>
      <c r="B43" s="124"/>
      <c r="C43" s="220"/>
    </row>
    <row r="44" spans="1:3" ht="12.75">
      <c r="A44" s="205"/>
      <c r="B44" s="124"/>
      <c r="C44" s="220"/>
    </row>
    <row r="45" spans="1:3" ht="12.75">
      <c r="A45" s="205"/>
      <c r="B45" s="124"/>
      <c r="C45" s="220"/>
    </row>
    <row r="46" spans="1:3" ht="12.75">
      <c r="A46" s="205"/>
      <c r="B46" s="124"/>
      <c r="C46" s="220"/>
    </row>
    <row r="47" spans="1:3" ht="12.75">
      <c r="A47" s="205"/>
      <c r="B47" s="124"/>
      <c r="C47" s="220"/>
    </row>
    <row r="48" spans="1:3" ht="12.75">
      <c r="A48" s="205"/>
      <c r="B48" s="124"/>
      <c r="C48" s="220"/>
    </row>
    <row r="49" spans="1:3" ht="12.75">
      <c r="A49" s="205"/>
      <c r="B49" s="124"/>
      <c r="C49" s="220"/>
    </row>
    <row r="50" spans="1:3" ht="12.75">
      <c r="A50" s="205"/>
      <c r="B50" s="124"/>
      <c r="C50" s="220"/>
    </row>
    <row r="51" spans="1:3" ht="12.75">
      <c r="A51" s="205"/>
      <c r="B51" s="124"/>
      <c r="C51" s="220"/>
    </row>
    <row r="52" spans="1:3" ht="12.75">
      <c r="A52" s="205"/>
      <c r="B52" s="124"/>
      <c r="C52" s="220"/>
    </row>
    <row r="53" spans="1:3" ht="12.75">
      <c r="A53" s="205"/>
      <c r="B53" s="124"/>
      <c r="C53" s="220"/>
    </row>
    <row r="54" spans="1:3" ht="12.75">
      <c r="A54" s="205"/>
      <c r="B54" s="124"/>
      <c r="C54" s="220"/>
    </row>
    <row r="55" spans="1:3" ht="12.75">
      <c r="A55" s="205"/>
      <c r="B55" s="124"/>
      <c r="C55" s="220"/>
    </row>
    <row r="56" spans="1:3" ht="12.75">
      <c r="A56" s="205"/>
      <c r="B56" s="124"/>
      <c r="C56" s="220"/>
    </row>
    <row r="57" spans="1:3" ht="12.75">
      <c r="A57" s="205"/>
      <c r="B57" s="124"/>
      <c r="C57" s="220"/>
    </row>
    <row r="58" spans="1:3" ht="12.75">
      <c r="A58" s="205"/>
      <c r="B58" s="124"/>
      <c r="C58" s="220"/>
    </row>
    <row r="59" spans="1:3" ht="12.75">
      <c r="A59" s="205"/>
      <c r="B59" s="124"/>
      <c r="C59" s="220"/>
    </row>
    <row r="60" spans="1:3" ht="12.75">
      <c r="A60" s="205"/>
      <c r="B60" s="124"/>
      <c r="C60" s="220"/>
    </row>
    <row r="61" spans="1:3" ht="12.75">
      <c r="A61" s="205"/>
      <c r="B61" s="124"/>
      <c r="C61" s="220"/>
    </row>
    <row r="62" spans="1:3" ht="12.75">
      <c r="A62" s="205"/>
      <c r="B62" s="124"/>
      <c r="C62" s="220"/>
    </row>
    <row r="63" spans="1:3" ht="12.75">
      <c r="A63" s="205"/>
      <c r="B63" s="124"/>
      <c r="C63" s="220"/>
    </row>
    <row r="64" spans="1:3" ht="12.75">
      <c r="A64" s="205"/>
      <c r="B64" s="124"/>
      <c r="C64" s="220"/>
    </row>
    <row r="65" spans="1:3" ht="12.75">
      <c r="A65" s="205"/>
      <c r="B65" s="124"/>
      <c r="C65" s="220"/>
    </row>
    <row r="66" spans="1:3" ht="12.75">
      <c r="A66" s="205"/>
      <c r="B66" s="124"/>
      <c r="C66" s="220"/>
    </row>
    <row r="67" spans="1:3" ht="12.75">
      <c r="A67" s="205"/>
      <c r="B67" s="124"/>
      <c r="C67" s="220"/>
    </row>
    <row r="68" spans="1:3" ht="12.75">
      <c r="A68" s="205"/>
      <c r="B68" s="124"/>
      <c r="C68" s="220"/>
    </row>
    <row r="69" spans="1:3" ht="12.75">
      <c r="A69" s="205"/>
      <c r="B69" s="124"/>
      <c r="C69" s="220"/>
    </row>
    <row r="70" spans="1:3" ht="12.75">
      <c r="A70" s="205"/>
      <c r="B70" s="124"/>
      <c r="C70" s="220"/>
    </row>
    <row r="71" spans="1:3" ht="12.75">
      <c r="A71" s="205"/>
      <c r="B71" s="124"/>
      <c r="C71" s="220"/>
    </row>
    <row r="72" spans="1:3" ht="12.75">
      <c r="A72" s="205"/>
      <c r="B72" s="124"/>
      <c r="C72" s="220"/>
    </row>
    <row r="73" spans="1:3" ht="12.75">
      <c r="A73" s="205"/>
      <c r="B73" s="124"/>
      <c r="C73" s="220"/>
    </row>
    <row r="74" spans="1:3" ht="12.75">
      <c r="A74" s="205"/>
      <c r="B74" s="124"/>
      <c r="C74" s="220"/>
    </row>
    <row r="75" spans="1:3" ht="12.75">
      <c r="A75" s="205"/>
      <c r="B75" s="124"/>
      <c r="C75" s="220"/>
    </row>
    <row r="76" spans="1:3" ht="12.75">
      <c r="A76" s="205"/>
      <c r="B76" s="124"/>
      <c r="C76" s="220"/>
    </row>
    <row r="77" spans="1:3" ht="12.75">
      <c r="A77" s="205"/>
      <c r="B77" s="124"/>
      <c r="C77" s="220"/>
    </row>
    <row r="78" spans="1:3" ht="12.75">
      <c r="A78" s="205"/>
      <c r="B78" s="124"/>
      <c r="C78" s="220"/>
    </row>
    <row r="79" spans="1:3" ht="12.75">
      <c r="A79" s="205"/>
      <c r="B79" s="124"/>
      <c r="C79" s="220"/>
    </row>
    <row r="80" spans="1:3" ht="12.75">
      <c r="A80" s="205"/>
      <c r="B80" s="124"/>
      <c r="C80" s="220"/>
    </row>
    <row r="81" spans="1:3" ht="12.75">
      <c r="A81" s="205"/>
      <c r="B81" s="124"/>
      <c r="C81" s="220"/>
    </row>
    <row r="82" spans="1:3" ht="12.75">
      <c r="A82" s="205"/>
      <c r="B82" s="124"/>
      <c r="C82" s="220"/>
    </row>
    <row r="83" spans="1:3" ht="12.75">
      <c r="A83" s="205"/>
      <c r="B83" s="124"/>
      <c r="C83" s="220"/>
    </row>
    <row r="84" spans="1:3" ht="12.75">
      <c r="A84" s="205"/>
      <c r="B84" s="124"/>
      <c r="C84" s="220"/>
    </row>
    <row r="85" spans="1:3" ht="12.75">
      <c r="A85" s="205"/>
      <c r="B85" s="124"/>
      <c r="C85" s="220"/>
    </row>
    <row r="86" spans="1:3" ht="12.75">
      <c r="A86" s="205"/>
      <c r="B86" s="124"/>
      <c r="C86" s="220"/>
    </row>
    <row r="87" spans="1:3" ht="12.75">
      <c r="A87" s="205"/>
      <c r="B87" s="124"/>
      <c r="C87" s="220"/>
    </row>
    <row r="88" spans="1:3" ht="12.75">
      <c r="A88" s="205"/>
      <c r="B88" s="124"/>
      <c r="C88" s="220"/>
    </row>
    <row r="89" spans="1:3" ht="12.75">
      <c r="A89" s="205"/>
      <c r="B89" s="124"/>
      <c r="C89" s="220"/>
    </row>
    <row r="90" spans="1:3" ht="12.75">
      <c r="A90" s="205"/>
      <c r="B90" s="124"/>
      <c r="C90" s="220"/>
    </row>
    <row r="91" spans="1:3" ht="12.75">
      <c r="A91" s="205"/>
      <c r="B91" s="124"/>
      <c r="C91" s="220"/>
    </row>
    <row r="92" spans="1:3" ht="12.75">
      <c r="A92" s="205"/>
      <c r="B92" s="124"/>
      <c r="C92" s="220"/>
    </row>
    <row r="93" spans="1:3" ht="12.75">
      <c r="A93" s="205"/>
      <c r="B93" s="124"/>
      <c r="C93" s="220"/>
    </row>
    <row r="94" spans="1:3" ht="12.75">
      <c r="A94" s="205"/>
      <c r="B94" s="124"/>
      <c r="C94" s="220"/>
    </row>
    <row r="95" spans="1:3" ht="12.75">
      <c r="A95" s="205"/>
      <c r="B95" s="124"/>
      <c r="C95" s="220"/>
    </row>
    <row r="96" spans="1:3" ht="12.75">
      <c r="A96" s="205"/>
      <c r="B96" s="124"/>
      <c r="C96" s="220"/>
    </row>
    <row r="97" spans="1:3" ht="12.75">
      <c r="A97" s="205"/>
      <c r="B97" s="124"/>
      <c r="C97" s="220"/>
    </row>
    <row r="98" spans="1:3" ht="12.75">
      <c r="A98" s="205"/>
      <c r="B98" s="124"/>
      <c r="C98" s="220"/>
    </row>
    <row r="99" spans="1:3" ht="12.75">
      <c r="A99" s="205"/>
      <c r="B99" s="124"/>
      <c r="C99" s="220"/>
    </row>
    <row r="100" spans="1:3" ht="12.75">
      <c r="A100" s="205"/>
      <c r="B100" s="124"/>
      <c r="C100" s="220"/>
    </row>
    <row r="101" spans="1:3" ht="12.75">
      <c r="A101" s="205"/>
      <c r="B101" s="124"/>
      <c r="C101" s="220"/>
    </row>
    <row r="102" spans="1:3" ht="12.75">
      <c r="A102" s="205"/>
      <c r="B102" s="124"/>
      <c r="C102" s="220"/>
    </row>
    <row r="103" spans="1:3" ht="12.75">
      <c r="A103" s="205"/>
      <c r="B103" s="124"/>
      <c r="C103" s="220"/>
    </row>
    <row r="104" spans="1:3" ht="12.75">
      <c r="A104" s="205"/>
      <c r="B104" s="124"/>
      <c r="C104" s="220"/>
    </row>
    <row r="105" spans="1:3" ht="12.75">
      <c r="A105" s="205"/>
      <c r="B105" s="124"/>
      <c r="C105" s="220"/>
    </row>
    <row r="106" spans="1:3" ht="12.75">
      <c r="A106" s="205"/>
      <c r="B106" s="124"/>
      <c r="C106" s="220"/>
    </row>
    <row r="107" spans="1:3" ht="12.75">
      <c r="A107" s="205"/>
      <c r="B107" s="124"/>
      <c r="C107" s="220"/>
    </row>
    <row r="108" spans="1:3" ht="12.75">
      <c r="A108" s="205"/>
      <c r="B108" s="124"/>
      <c r="C108" s="220"/>
    </row>
    <row r="109" spans="1:3" ht="12.75">
      <c r="A109" s="205"/>
      <c r="B109" s="124"/>
      <c r="C109" s="220"/>
    </row>
    <row r="110" spans="1:3" ht="12.75">
      <c r="A110" s="205"/>
      <c r="B110" s="124"/>
      <c r="C110" s="220"/>
    </row>
    <row r="111" spans="1:3" ht="12.75">
      <c r="A111" s="205"/>
      <c r="B111" s="124"/>
      <c r="C111" s="220"/>
    </row>
    <row r="112" spans="1:3" ht="12.75">
      <c r="A112" s="205"/>
      <c r="B112" s="124"/>
      <c r="C112" s="220"/>
    </row>
    <row r="113" spans="1:3" ht="12.75">
      <c r="A113" s="205"/>
      <c r="B113" s="124"/>
      <c r="C113" s="220"/>
    </row>
    <row r="114" spans="1:3" ht="12.75">
      <c r="A114" s="205"/>
      <c r="B114" s="124"/>
      <c r="C114" s="220"/>
    </row>
    <row r="115" spans="1:3" ht="12.75">
      <c r="A115" s="205"/>
      <c r="B115" s="124"/>
      <c r="C115" s="220"/>
    </row>
    <row r="116" spans="1:3" ht="12.75">
      <c r="A116" s="205"/>
      <c r="B116" s="124"/>
      <c r="C116" s="220"/>
    </row>
    <row r="117" spans="1:3" ht="12.75">
      <c r="A117" s="205"/>
      <c r="B117" s="124"/>
      <c r="C117" s="220"/>
    </row>
    <row r="118" spans="1:3" ht="12.75">
      <c r="A118" s="205"/>
      <c r="B118" s="124"/>
      <c r="C118" s="220"/>
    </row>
    <row r="119" spans="1:3" ht="12.75">
      <c r="A119" s="205"/>
      <c r="B119" s="124"/>
      <c r="C119" s="220"/>
    </row>
    <row r="120" spans="1:3" ht="12.75">
      <c r="A120" s="205"/>
      <c r="B120" s="124"/>
      <c r="C120" s="220"/>
    </row>
    <row r="121" spans="1:3" ht="12.75">
      <c r="A121" s="205"/>
      <c r="B121" s="124"/>
      <c r="C121" s="220"/>
    </row>
    <row r="122" spans="1:3" ht="12.75">
      <c r="A122" s="205"/>
      <c r="B122" s="124"/>
      <c r="C122" s="220"/>
    </row>
    <row r="123" spans="1:3" ht="12.75">
      <c r="A123" s="205"/>
      <c r="B123" s="124"/>
      <c r="C123" s="220"/>
    </row>
    <row r="124" spans="1:3" ht="12.75">
      <c r="A124" s="205"/>
      <c r="B124" s="124"/>
      <c r="C124" s="220"/>
    </row>
    <row r="125" spans="1:3" ht="12.75">
      <c r="A125" s="205"/>
      <c r="B125" s="124"/>
      <c r="C125" s="220"/>
    </row>
    <row r="126" spans="1:3" ht="12.75">
      <c r="A126" s="205"/>
      <c r="B126" s="124"/>
      <c r="C126" s="220"/>
    </row>
    <row r="127" spans="1:3" ht="12.75">
      <c r="A127" s="205"/>
      <c r="B127" s="124"/>
      <c r="C127" s="220"/>
    </row>
    <row r="128" spans="1:3" ht="12.75">
      <c r="A128" s="205"/>
      <c r="B128" s="124"/>
      <c r="C128" s="220"/>
    </row>
    <row r="129" spans="1:3" ht="12.75">
      <c r="A129" s="205"/>
      <c r="B129" s="124"/>
      <c r="C129" s="220"/>
    </row>
    <row r="130" spans="1:3" ht="12.75">
      <c r="A130" s="205"/>
      <c r="B130" s="124"/>
      <c r="C130" s="220"/>
    </row>
    <row r="131" spans="1:3" ht="12.75">
      <c r="A131" s="205"/>
      <c r="B131" s="124"/>
      <c r="C131" s="220"/>
    </row>
    <row r="132" spans="1:3" ht="12.75">
      <c r="A132" s="205"/>
      <c r="B132" s="124"/>
      <c r="C132" s="220"/>
    </row>
    <row r="133" spans="1:3" ht="12.75">
      <c r="A133" s="205"/>
      <c r="B133" s="124"/>
      <c r="C133" s="220"/>
    </row>
    <row r="134" spans="1:3" ht="12.75">
      <c r="A134" s="205"/>
      <c r="B134" s="124"/>
      <c r="C134" s="220"/>
    </row>
    <row r="135" spans="1:3" ht="12.75">
      <c r="A135" s="205"/>
      <c r="B135" s="124"/>
      <c r="C135" s="220"/>
    </row>
    <row r="136" spans="1:3" ht="12.75">
      <c r="A136" s="205"/>
      <c r="B136" s="124"/>
      <c r="C136" s="220"/>
    </row>
    <row r="137" spans="1:3" ht="12.75">
      <c r="A137" s="205"/>
      <c r="B137" s="124"/>
      <c r="C137" s="220"/>
    </row>
    <row r="138" spans="1:3" ht="12.75">
      <c r="A138" s="205"/>
      <c r="B138" s="124"/>
      <c r="C138" s="220"/>
    </row>
    <row r="139" spans="1:3" ht="12.75">
      <c r="A139" s="205"/>
      <c r="B139" s="124"/>
      <c r="C139" s="220"/>
    </row>
    <row r="140" spans="1:3" ht="12.75">
      <c r="A140" s="205"/>
      <c r="B140" s="124"/>
      <c r="C140" s="220"/>
    </row>
    <row r="141" spans="1:3" ht="12.75">
      <c r="A141" s="205"/>
      <c r="B141" s="124"/>
      <c r="C141" s="220"/>
    </row>
    <row r="142" spans="1:3" ht="12.75">
      <c r="A142" s="205"/>
      <c r="B142" s="124"/>
      <c r="C142" s="220"/>
    </row>
    <row r="143" spans="1:3" ht="12.75">
      <c r="A143" s="205"/>
      <c r="B143" s="124"/>
      <c r="C143" s="220"/>
    </row>
    <row r="144" spans="1:3" ht="12.75">
      <c r="A144" s="205"/>
      <c r="B144" s="124"/>
      <c r="C144" s="220"/>
    </row>
    <row r="145" spans="1:3" ht="12.75">
      <c r="A145" s="205"/>
      <c r="B145" s="124"/>
      <c r="C145" s="220"/>
    </row>
    <row r="146" spans="1:3" ht="12.75">
      <c r="A146" s="205"/>
      <c r="B146" s="124"/>
      <c r="C146" s="220"/>
    </row>
    <row r="147" spans="1:3" ht="12.75">
      <c r="A147" s="205"/>
      <c r="B147" s="124"/>
      <c r="C147" s="220"/>
    </row>
    <row r="148" spans="1:3" ht="12.75">
      <c r="A148" s="205"/>
      <c r="B148" s="124"/>
      <c r="C148" s="220"/>
    </row>
    <row r="149" spans="1:3" ht="12.75">
      <c r="A149" s="205"/>
      <c r="B149" s="124"/>
      <c r="C149" s="220"/>
    </row>
    <row r="150" spans="1:3" ht="12.75">
      <c r="A150" s="205"/>
      <c r="B150" s="124"/>
      <c r="C150" s="220"/>
    </row>
    <row r="151" spans="1:3" ht="12.75">
      <c r="A151" s="205"/>
      <c r="B151" s="124"/>
      <c r="C151" s="220"/>
    </row>
    <row r="152" spans="1:3" ht="12.75">
      <c r="A152" s="205"/>
      <c r="B152" s="124"/>
      <c r="C152" s="220"/>
    </row>
    <row r="153" spans="1:3" ht="12.75">
      <c r="A153" s="205"/>
      <c r="B153" s="124"/>
      <c r="C153" s="220"/>
    </row>
    <row r="154" spans="1:3" ht="12.75">
      <c r="A154" s="205"/>
      <c r="B154" s="124"/>
      <c r="C154" s="220"/>
    </row>
    <row r="155" spans="1:3" ht="12.75">
      <c r="A155" s="205"/>
      <c r="B155" s="124"/>
      <c r="C155" s="220"/>
    </row>
    <row r="156" spans="1:3" ht="12.75">
      <c r="A156" s="205"/>
      <c r="B156" s="124"/>
      <c r="C156" s="220"/>
    </row>
    <row r="157" spans="1:3" ht="12.75">
      <c r="A157" s="205"/>
      <c r="B157" s="124"/>
      <c r="C157" s="220"/>
    </row>
    <row r="158" spans="1:3" ht="12.75">
      <c r="A158" s="205"/>
      <c r="B158" s="124"/>
      <c r="C158" s="220"/>
    </row>
    <row r="159" spans="1:3" ht="12.75">
      <c r="A159" s="205"/>
      <c r="B159" s="124"/>
      <c r="C159" s="220"/>
    </row>
    <row r="160" spans="1:3" ht="12.75">
      <c r="A160" s="205"/>
      <c r="B160" s="124"/>
      <c r="C160" s="220"/>
    </row>
    <row r="161" spans="1:3" ht="12.75">
      <c r="A161" s="205"/>
      <c r="B161" s="124"/>
      <c r="C161" s="220"/>
    </row>
    <row r="162" spans="1:3" ht="12.75">
      <c r="A162" s="205"/>
      <c r="B162" s="124"/>
      <c r="C162" s="220"/>
    </row>
    <row r="163" spans="1:3" ht="12.75">
      <c r="A163" s="205"/>
      <c r="B163" s="124"/>
      <c r="C163" s="220"/>
    </row>
    <row r="164" spans="1:3" ht="12.75">
      <c r="A164" s="205"/>
      <c r="B164" s="124"/>
      <c r="C164" s="220"/>
    </row>
    <row r="165" spans="1:3" ht="12.75">
      <c r="A165" s="205"/>
      <c r="B165" s="124"/>
      <c r="C165" s="220"/>
    </row>
    <row r="166" spans="1:3" ht="12.75">
      <c r="A166" s="205"/>
      <c r="B166" s="124"/>
      <c r="C166" s="220"/>
    </row>
    <row r="167" spans="1:3" ht="12.75">
      <c r="A167" s="205"/>
      <c r="B167" s="124"/>
      <c r="C167" s="220"/>
    </row>
    <row r="168" spans="1:3" ht="12.75">
      <c r="A168" s="205"/>
      <c r="B168" s="124"/>
      <c r="C168" s="220"/>
    </row>
    <row r="169" spans="1:3" ht="12.75">
      <c r="A169" s="205"/>
      <c r="B169" s="124"/>
      <c r="C169" s="220"/>
    </row>
    <row r="170" spans="1:3" ht="12.75">
      <c r="A170" s="205"/>
      <c r="B170" s="124"/>
      <c r="C170" s="220"/>
    </row>
    <row r="171" spans="1:3" ht="12.75">
      <c r="A171" s="205"/>
      <c r="B171" s="124"/>
      <c r="C171" s="220"/>
    </row>
    <row r="172" spans="1:3" ht="12.75">
      <c r="A172" s="205"/>
      <c r="B172" s="124"/>
      <c r="C172" s="220"/>
    </row>
    <row r="173" spans="1:3" ht="12.75">
      <c r="A173" s="205"/>
      <c r="B173" s="124"/>
      <c r="C173" s="220"/>
    </row>
    <row r="174" spans="1:3" ht="12.75">
      <c r="A174" s="205"/>
      <c r="B174" s="124"/>
      <c r="C174" s="220"/>
    </row>
    <row r="175" spans="1:3" ht="12.75">
      <c r="A175" s="205"/>
      <c r="B175" s="124"/>
      <c r="C175" s="220"/>
    </row>
    <row r="176" spans="1:3" ht="12.75">
      <c r="A176" s="205"/>
      <c r="B176" s="124"/>
      <c r="C176" s="220"/>
    </row>
    <row r="177" spans="1:3" ht="12.75">
      <c r="A177" s="205"/>
      <c r="B177" s="124"/>
      <c r="C177" s="220"/>
    </row>
    <row r="178" spans="1:3" ht="12.75">
      <c r="A178" s="205"/>
      <c r="B178" s="124"/>
      <c r="C178" s="220"/>
    </row>
    <row r="179" spans="1:3" ht="12.75">
      <c r="A179" s="205"/>
      <c r="B179" s="124"/>
      <c r="C179" s="220"/>
    </row>
    <row r="180" spans="1:3" ht="12.75">
      <c r="A180" s="205"/>
      <c r="B180" s="124"/>
      <c r="C180" s="220"/>
    </row>
    <row r="181" spans="1:3" ht="12.75">
      <c r="A181" s="205"/>
      <c r="B181" s="124"/>
      <c r="C181" s="220"/>
    </row>
    <row r="182" spans="1:3" ht="12.75">
      <c r="A182" s="205"/>
      <c r="B182" s="124"/>
      <c r="C182" s="220"/>
    </row>
    <row r="183" spans="1:3" ht="12.75">
      <c r="A183" s="205"/>
      <c r="B183" s="124"/>
      <c r="C183" s="220"/>
    </row>
    <row r="184" spans="1:3" ht="12.75">
      <c r="A184" s="205"/>
      <c r="B184" s="124"/>
      <c r="C184" s="220"/>
    </row>
    <row r="185" spans="1:3" ht="12.75">
      <c r="A185" s="205"/>
      <c r="B185" s="124"/>
      <c r="C185" s="220"/>
    </row>
    <row r="186" spans="1:3" ht="12.75">
      <c r="A186" s="205"/>
      <c r="B186" s="124"/>
      <c r="C186" s="220"/>
    </row>
    <row r="187" spans="1:3" ht="12.75">
      <c r="A187" s="205"/>
      <c r="B187" s="124"/>
      <c r="C187" s="220"/>
    </row>
    <row r="188" spans="1:3" ht="12.75">
      <c r="A188" s="205"/>
      <c r="B188" s="124"/>
      <c r="C188" s="220"/>
    </row>
    <row r="189" spans="1:3" ht="12.75">
      <c r="A189" s="205"/>
      <c r="B189" s="124"/>
      <c r="C189" s="220"/>
    </row>
    <row r="190" spans="1:3" ht="12.75">
      <c r="A190" s="205"/>
      <c r="B190" s="124"/>
      <c r="C190" s="220"/>
    </row>
    <row r="191" spans="1:3" ht="12.75">
      <c r="A191" s="205"/>
      <c r="B191" s="124"/>
      <c r="C191" s="220"/>
    </row>
    <row r="192" spans="1:3" ht="12.75">
      <c r="A192" s="205"/>
      <c r="B192" s="124"/>
      <c r="C192" s="220"/>
    </row>
    <row r="193" spans="1:3" ht="12.75">
      <c r="A193" s="205"/>
      <c r="B193" s="124"/>
      <c r="C193" s="220"/>
    </row>
    <row r="194" spans="1:3" ht="12.75">
      <c r="A194" s="205"/>
      <c r="B194" s="124"/>
      <c r="C194" s="220"/>
    </row>
    <row r="195" spans="1:3" ht="12.75">
      <c r="A195" s="205"/>
      <c r="B195" s="124"/>
      <c r="C195" s="220"/>
    </row>
    <row r="196" spans="1:3" ht="12.75">
      <c r="A196" s="205"/>
      <c r="B196" s="124"/>
      <c r="C196" s="220"/>
    </row>
    <row r="197" spans="1:3" ht="12.75">
      <c r="A197" s="205"/>
      <c r="B197" s="124"/>
      <c r="C197" s="220"/>
    </row>
    <row r="198" spans="1:3" ht="12.75">
      <c r="A198" s="205"/>
      <c r="B198" s="124"/>
      <c r="C198" s="220"/>
    </row>
    <row r="199" spans="1:3" ht="12.75">
      <c r="A199" s="205"/>
      <c r="B199" s="124"/>
      <c r="C199" s="220"/>
    </row>
    <row r="200" spans="1:3" ht="12.75">
      <c r="A200" s="205"/>
      <c r="B200" s="124"/>
      <c r="C200" s="220"/>
    </row>
    <row r="201" spans="1:3" ht="12.75">
      <c r="A201" s="205"/>
      <c r="B201" s="124"/>
      <c r="C201" s="220"/>
    </row>
    <row r="202" spans="1:3" ht="12.75">
      <c r="A202" s="205"/>
      <c r="B202" s="124"/>
      <c r="C202" s="220"/>
    </row>
    <row r="203" spans="1:3" ht="12.75">
      <c r="A203" s="205"/>
      <c r="B203" s="124"/>
      <c r="C203" s="220"/>
    </row>
    <row r="204" spans="1:3" ht="12.75">
      <c r="A204" s="205"/>
      <c r="B204" s="124"/>
      <c r="C204" s="220"/>
    </row>
    <row r="205" spans="1:3" ht="12.75">
      <c r="A205" s="205"/>
      <c r="B205" s="124"/>
      <c r="C205" s="220"/>
    </row>
    <row r="206" spans="1:3" ht="12.75">
      <c r="A206" s="205"/>
      <c r="B206" s="124"/>
      <c r="C206" s="220"/>
    </row>
    <row r="207" spans="1:3" ht="12.75">
      <c r="A207" s="205"/>
      <c r="B207" s="124"/>
      <c r="C207" s="220"/>
    </row>
    <row r="208" spans="1:3" ht="12.75">
      <c r="A208" s="205"/>
      <c r="B208" s="124"/>
      <c r="C208" s="220"/>
    </row>
    <row r="209" spans="1:3" ht="12.75">
      <c r="A209" s="205"/>
      <c r="B209" s="124"/>
      <c r="C209" s="220"/>
    </row>
    <row r="210" spans="1:3" ht="12.75">
      <c r="A210" s="205"/>
      <c r="B210" s="124"/>
      <c r="C210" s="220"/>
    </row>
    <row r="211" spans="1:3" ht="12.75">
      <c r="A211" s="205"/>
      <c r="B211" s="124"/>
      <c r="C211" s="220"/>
    </row>
    <row r="212" spans="1:3" ht="12.75">
      <c r="A212" s="205"/>
      <c r="B212" s="124"/>
      <c r="C212" s="220"/>
    </row>
    <row r="213" spans="1:3" ht="12.75">
      <c r="A213" s="205"/>
      <c r="B213" s="124"/>
      <c r="C213" s="220"/>
    </row>
    <row r="214" spans="1:3" ht="12.75">
      <c r="A214" s="205"/>
      <c r="B214" s="124"/>
      <c r="C214" s="220"/>
    </row>
    <row r="215" spans="1:3" ht="12.75">
      <c r="A215" s="205"/>
      <c r="B215" s="124"/>
      <c r="C215" s="220"/>
    </row>
    <row r="216" spans="1:3" ht="12.75">
      <c r="A216" s="205"/>
      <c r="B216" s="124"/>
      <c r="C216" s="220"/>
    </row>
    <row r="217" spans="1:3" ht="12.75">
      <c r="A217" s="205"/>
      <c r="B217" s="124"/>
      <c r="C217" s="220"/>
    </row>
    <row r="218" spans="1:3" ht="12.75">
      <c r="A218" s="205"/>
      <c r="B218" s="124"/>
      <c r="C218" s="220"/>
    </row>
    <row r="219" spans="1:3" ht="12.75">
      <c r="A219" s="205"/>
      <c r="B219" s="124"/>
      <c r="C219" s="220"/>
    </row>
    <row r="220" spans="1:3" ht="12.75">
      <c r="A220" s="205"/>
      <c r="B220" s="124"/>
      <c r="C220" s="220"/>
    </row>
    <row r="221" spans="1:3" ht="12.75">
      <c r="A221" s="205"/>
      <c r="B221" s="124"/>
      <c r="C221" s="220"/>
    </row>
    <row r="222" spans="1:3" ht="12.75">
      <c r="A222" s="205"/>
      <c r="B222" s="124"/>
      <c r="C222" s="220"/>
    </row>
    <row r="223" spans="1:3" ht="12.75">
      <c r="A223" s="205"/>
      <c r="B223" s="124"/>
      <c r="C223" s="220"/>
    </row>
    <row r="224" spans="1:3" ht="12.75">
      <c r="A224" s="205"/>
      <c r="B224" s="124"/>
      <c r="C224" s="220"/>
    </row>
    <row r="225" spans="1:3" ht="12.75">
      <c r="A225" s="205"/>
      <c r="B225" s="124"/>
      <c r="C225" s="220"/>
    </row>
    <row r="226" spans="1:3" ht="12.75">
      <c r="A226" s="205"/>
      <c r="B226" s="124"/>
      <c r="C226" s="220"/>
    </row>
    <row r="227" spans="1:3" ht="12.75">
      <c r="A227" s="205"/>
      <c r="B227" s="124"/>
      <c r="C227" s="220"/>
    </row>
    <row r="228" spans="1:3" ht="12.75">
      <c r="A228" s="205"/>
      <c r="B228" s="124"/>
      <c r="C228" s="220"/>
    </row>
    <row r="229" spans="1:3" ht="12.75">
      <c r="A229" s="205"/>
      <c r="B229" s="124"/>
      <c r="C229" s="220"/>
    </row>
    <row r="230" spans="1:3" ht="12.75">
      <c r="A230" s="205"/>
      <c r="B230" s="124"/>
      <c r="C230" s="220"/>
    </row>
    <row r="231" spans="1:3" ht="12.75">
      <c r="A231" s="205"/>
      <c r="B231" s="124"/>
      <c r="C231" s="220"/>
    </row>
    <row r="232" spans="1:3" ht="12.75">
      <c r="A232" s="205"/>
      <c r="B232" s="124"/>
      <c r="C232" s="220"/>
    </row>
    <row r="233" spans="1:3" ht="12.75">
      <c r="A233" s="205"/>
      <c r="B233" s="124"/>
      <c r="C233" s="220"/>
    </row>
    <row r="234" spans="1:3" ht="12.75">
      <c r="A234" s="205"/>
      <c r="B234" s="124"/>
      <c r="C234" s="220"/>
    </row>
    <row r="235" spans="1:3" ht="12.75">
      <c r="A235" s="205"/>
      <c r="B235" s="124"/>
      <c r="C235" s="220"/>
    </row>
    <row r="236" spans="1:3" ht="12.75">
      <c r="A236" s="205"/>
      <c r="B236" s="124"/>
      <c r="C236" s="220"/>
    </row>
    <row r="237" spans="1:3" ht="12.75">
      <c r="A237" s="205"/>
      <c r="B237" s="124"/>
      <c r="C237" s="220"/>
    </row>
    <row r="238" spans="1:3" ht="12.75">
      <c r="A238" s="205"/>
      <c r="B238" s="124"/>
      <c r="C238" s="220"/>
    </row>
    <row r="239" spans="1:3" ht="12.75">
      <c r="A239" s="205"/>
      <c r="B239" s="124"/>
      <c r="C239" s="220"/>
    </row>
    <row r="240" spans="1:3" ht="12.75">
      <c r="A240" s="205"/>
      <c r="B240" s="124"/>
      <c r="C240" s="220"/>
    </row>
    <row r="241" spans="1:3" ht="12.75">
      <c r="A241" s="205"/>
      <c r="B241" s="124"/>
      <c r="C241" s="220"/>
    </row>
    <row r="242" spans="1:3" ht="12.75">
      <c r="A242" s="205"/>
      <c r="B242" s="124"/>
      <c r="C242" s="220"/>
    </row>
    <row r="243" spans="1:3" ht="12.75">
      <c r="A243" s="205"/>
      <c r="B243" s="124"/>
      <c r="C243" s="220"/>
    </row>
    <row r="244" spans="1:3" ht="12.75">
      <c r="A244" s="205"/>
      <c r="B244" s="124"/>
      <c r="C244" s="220"/>
    </row>
    <row r="245" spans="1:3" ht="12.75">
      <c r="A245" s="205"/>
      <c r="B245" s="124"/>
      <c r="C245" s="220"/>
    </row>
    <row r="246" spans="1:3" ht="12.75">
      <c r="A246" s="205"/>
      <c r="B246" s="124"/>
      <c r="C246" s="220"/>
    </row>
    <row r="247" spans="1:3" ht="12.75">
      <c r="A247" s="205"/>
      <c r="B247" s="124"/>
      <c r="C247" s="220"/>
    </row>
    <row r="248" spans="1:3" ht="12.75">
      <c r="A248" s="205"/>
      <c r="B248" s="124"/>
      <c r="C248" s="220"/>
    </row>
    <row r="249" spans="1:3" ht="12.75">
      <c r="A249" s="205"/>
      <c r="B249" s="124"/>
      <c r="C249" s="220"/>
    </row>
    <row r="250" spans="1:3" ht="12.75">
      <c r="A250" s="205"/>
      <c r="B250" s="124"/>
      <c r="C250" s="220"/>
    </row>
    <row r="251" spans="1:3" ht="12.75">
      <c r="A251" s="205"/>
      <c r="B251" s="124"/>
      <c r="C251" s="220"/>
    </row>
    <row r="252" spans="1:3" ht="12.75">
      <c r="A252" s="205"/>
      <c r="B252" s="124"/>
      <c r="C252" s="220"/>
    </row>
    <row r="253" spans="1:3" ht="12.75">
      <c r="A253" s="205"/>
      <c r="B253" s="124"/>
      <c r="C253" s="220"/>
    </row>
    <row r="254" spans="1:3" ht="12.75">
      <c r="A254" s="205"/>
      <c r="B254" s="124"/>
      <c r="C254" s="220"/>
    </row>
    <row r="255" spans="1:3" ht="12.75">
      <c r="A255" s="205"/>
      <c r="B255" s="124"/>
      <c r="C255" s="220"/>
    </row>
    <row r="256" spans="1:3" ht="12.75">
      <c r="A256" s="205"/>
      <c r="B256" s="124"/>
      <c r="C256" s="220"/>
    </row>
    <row r="257" spans="1:3" ht="12.75">
      <c r="A257" s="205"/>
      <c r="B257" s="124"/>
      <c r="C257" s="220"/>
    </row>
    <row r="258" spans="1:3" ht="12.75">
      <c r="A258" s="205"/>
      <c r="B258" s="124"/>
      <c r="C258" s="220"/>
    </row>
    <row r="259" spans="1:3" ht="12.75">
      <c r="A259" s="205"/>
      <c r="B259" s="124"/>
      <c r="C259" s="220"/>
    </row>
    <row r="260" spans="1:3" ht="12.75">
      <c r="A260" s="205"/>
      <c r="B260" s="124"/>
      <c r="C260" s="220"/>
    </row>
    <row r="261" spans="1:3" ht="12.75">
      <c r="A261" s="205"/>
      <c r="B261" s="124"/>
      <c r="C261" s="220"/>
    </row>
    <row r="262" spans="1:3" ht="12.75">
      <c r="A262" s="205"/>
      <c r="B262" s="124"/>
      <c r="C262" s="220"/>
    </row>
    <row r="263" spans="1:3" ht="12.75">
      <c r="A263" s="205"/>
      <c r="B263" s="124"/>
      <c r="C263" s="220"/>
    </row>
    <row r="264" spans="1:3" ht="12.75">
      <c r="A264" s="205"/>
      <c r="B264" s="124"/>
      <c r="C264" s="220"/>
    </row>
    <row r="265" spans="1:3" ht="12.75">
      <c r="A265" s="205"/>
      <c r="B265" s="124"/>
      <c r="C265" s="220"/>
    </row>
    <row r="266" spans="1:3" ht="12.75">
      <c r="A266" s="205"/>
      <c r="B266" s="124"/>
      <c r="C266" s="220"/>
    </row>
    <row r="267" spans="1:3" ht="12.75">
      <c r="A267" s="205"/>
      <c r="B267" s="124"/>
      <c r="C267" s="220"/>
    </row>
    <row r="268" spans="1:3" ht="12.75">
      <c r="A268" s="205"/>
      <c r="B268" s="124"/>
      <c r="C268" s="220"/>
    </row>
    <row r="269" spans="1:3" ht="12.75">
      <c r="A269" s="205"/>
      <c r="B269" s="124"/>
      <c r="C269" s="220"/>
    </row>
    <row r="270" spans="1:3" ht="12.75">
      <c r="A270" s="205"/>
      <c r="B270" s="124"/>
      <c r="C270" s="220"/>
    </row>
    <row r="271" spans="1:3" ht="12.75">
      <c r="A271" s="205"/>
      <c r="B271" s="124"/>
      <c r="C271" s="220"/>
    </row>
    <row r="272" spans="1:3" ht="12.75">
      <c r="A272" s="205"/>
      <c r="B272" s="124"/>
      <c r="C272" s="220"/>
    </row>
    <row r="273" spans="1:3" ht="12.75">
      <c r="A273" s="205"/>
      <c r="B273" s="124"/>
      <c r="C273" s="220"/>
    </row>
    <row r="274" spans="1:3" ht="12.75">
      <c r="A274" s="205"/>
      <c r="B274" s="124"/>
      <c r="C274" s="220"/>
    </row>
    <row r="275" spans="1:3" ht="12.75">
      <c r="A275" s="205"/>
      <c r="B275" s="124"/>
      <c r="C275" s="220"/>
    </row>
    <row r="276" spans="1:3" ht="12.75">
      <c r="A276" s="205"/>
      <c r="B276" s="124"/>
      <c r="C276" s="220"/>
    </row>
    <row r="277" spans="1:3" ht="12.75">
      <c r="A277" s="205"/>
      <c r="B277" s="124"/>
      <c r="C277" s="220"/>
    </row>
    <row r="278" spans="1:3" ht="12.75">
      <c r="A278" s="205"/>
      <c r="B278" s="124"/>
      <c r="C278" s="220"/>
    </row>
    <row r="279" spans="1:3" ht="12.75">
      <c r="A279" s="205"/>
      <c r="B279" s="124"/>
      <c r="C279" s="220"/>
    </row>
    <row r="280" spans="1:3" ht="12.75">
      <c r="A280" s="205"/>
      <c r="B280" s="124"/>
      <c r="C280" s="220"/>
    </row>
    <row r="281" spans="1:3" ht="12.75">
      <c r="A281" s="205"/>
      <c r="B281" s="124"/>
      <c r="C281" s="220"/>
    </row>
    <row r="282" spans="1:3" ht="12.75">
      <c r="A282" s="205"/>
      <c r="B282" s="124"/>
      <c r="C282" s="220"/>
    </row>
    <row r="283" spans="1:3" ht="12.75">
      <c r="A283" s="205"/>
      <c r="B283" s="124"/>
      <c r="C283" s="220"/>
    </row>
    <row r="284" spans="1:3" ht="12.75">
      <c r="A284" s="205"/>
      <c r="B284" s="124"/>
      <c r="C284" s="220"/>
    </row>
    <row r="285" spans="1:3" ht="12.75">
      <c r="A285" s="205"/>
      <c r="B285" s="124"/>
      <c r="C285" s="220"/>
    </row>
    <row r="286" spans="1:3" ht="12.75">
      <c r="A286" s="205"/>
      <c r="B286" s="124"/>
      <c r="C286" s="220"/>
    </row>
    <row r="287" spans="1:3" ht="12.75">
      <c r="A287" s="205"/>
      <c r="B287" s="124"/>
      <c r="C287" s="220"/>
    </row>
    <row r="288" spans="1:3" ht="12.75">
      <c r="A288" s="205"/>
      <c r="B288" s="124"/>
      <c r="C288" s="220"/>
    </row>
    <row r="289" spans="1:3" ht="12.75">
      <c r="A289" s="205"/>
      <c r="B289" s="124"/>
      <c r="C289" s="220"/>
    </row>
    <row r="290" spans="1:3" ht="12.75">
      <c r="A290" s="205"/>
      <c r="B290" s="124"/>
      <c r="C290" s="220"/>
    </row>
    <row r="291" spans="1:3" ht="12.75">
      <c r="A291" s="205"/>
      <c r="B291" s="124"/>
      <c r="C291" s="220"/>
    </row>
    <row r="292" spans="1:3" ht="12.75">
      <c r="A292" s="205"/>
      <c r="B292" s="124"/>
      <c r="C292" s="220"/>
    </row>
    <row r="293" spans="1:3" ht="12.75">
      <c r="A293" s="205"/>
      <c r="B293" s="124"/>
      <c r="C293" s="220"/>
    </row>
    <row r="294" spans="1:3" ht="12.75">
      <c r="A294" s="205"/>
      <c r="B294" s="124"/>
      <c r="C294" s="220"/>
    </row>
    <row r="295" spans="1:3" ht="12.75">
      <c r="A295" s="205"/>
      <c r="B295" s="124"/>
      <c r="C295" s="220"/>
    </row>
    <row r="296" spans="1:3" ht="12.75">
      <c r="A296" s="205"/>
      <c r="B296" s="124"/>
      <c r="C296" s="220"/>
    </row>
    <row r="297" spans="1:3" ht="12.75">
      <c r="A297" s="205"/>
      <c r="B297" s="124"/>
      <c r="C297" s="220"/>
    </row>
    <row r="298" spans="1:3" ht="12.75">
      <c r="A298" s="205"/>
      <c r="B298" s="124"/>
      <c r="C298" s="220"/>
    </row>
    <row r="299" spans="1:3" ht="12.75">
      <c r="A299" s="205"/>
      <c r="B299" s="124"/>
      <c r="C299" s="220"/>
    </row>
    <row r="300" spans="1:3" ht="12.75">
      <c r="A300" s="205"/>
      <c r="B300" s="124"/>
      <c r="C300" s="220"/>
    </row>
    <row r="301" spans="1:3" ht="12.75">
      <c r="A301" s="205"/>
      <c r="B301" s="124"/>
      <c r="C301" s="220"/>
    </row>
    <row r="302" spans="1:3" ht="12.75">
      <c r="A302" s="205"/>
      <c r="B302" s="124"/>
      <c r="C302" s="220"/>
    </row>
    <row r="303" spans="1:3" ht="12.75">
      <c r="A303" s="205"/>
      <c r="B303" s="124"/>
      <c r="C303" s="220"/>
    </row>
    <row r="304" spans="1:3" ht="12.75">
      <c r="A304" s="205"/>
      <c r="B304" s="124"/>
      <c r="C304" s="220"/>
    </row>
    <row r="305" spans="1:3" ht="12.75">
      <c r="A305" s="205"/>
      <c r="B305" s="124"/>
      <c r="C305" s="220"/>
    </row>
    <row r="306" spans="1:3" ht="12.75">
      <c r="A306" s="205"/>
      <c r="B306" s="124"/>
      <c r="C306" s="220"/>
    </row>
    <row r="307" spans="1:3" ht="12.75">
      <c r="A307" s="205"/>
      <c r="B307" s="124"/>
      <c r="C307" s="220"/>
    </row>
    <row r="308" spans="1:3" ht="12.75">
      <c r="A308" s="205"/>
      <c r="B308" s="124"/>
      <c r="C308" s="220"/>
    </row>
    <row r="309" spans="1:3" ht="12.75">
      <c r="A309" s="205"/>
      <c r="B309" s="124"/>
      <c r="C309" s="220"/>
    </row>
    <row r="310" spans="1:3" ht="12.75">
      <c r="A310" s="205"/>
      <c r="B310" s="124"/>
      <c r="C310" s="220"/>
    </row>
    <row r="311" spans="1:3" ht="12.75">
      <c r="A311" s="205"/>
      <c r="B311" s="124"/>
      <c r="C311" s="220"/>
    </row>
    <row r="312" spans="1:3" ht="12.75">
      <c r="A312" s="205"/>
      <c r="B312" s="124"/>
      <c r="C312" s="220"/>
    </row>
    <row r="313" spans="1:3" ht="12.75">
      <c r="A313" s="205"/>
      <c r="B313" s="124"/>
      <c r="C313" s="220"/>
    </row>
    <row r="314" spans="1:3" ht="12.75">
      <c r="A314" s="205"/>
      <c r="B314" s="124"/>
      <c r="C314" s="220"/>
    </row>
    <row r="315" spans="1:3" ht="12.75">
      <c r="A315" s="205"/>
      <c r="B315" s="124"/>
      <c r="C315" s="220"/>
    </row>
    <row r="316" spans="1:3" ht="12.75">
      <c r="A316" s="205"/>
      <c r="B316" s="124"/>
      <c r="C316" s="220"/>
    </row>
    <row r="317" spans="1:3" ht="12.75">
      <c r="A317" s="205"/>
      <c r="B317" s="124"/>
      <c r="C317" s="220"/>
    </row>
    <row r="318" spans="1:3" ht="12.75">
      <c r="A318" s="205"/>
      <c r="B318" s="124"/>
      <c r="C318" s="220"/>
    </row>
    <row r="319" spans="1:3" ht="12.75">
      <c r="A319" s="205"/>
      <c r="B319" s="124"/>
      <c r="C319" s="220"/>
    </row>
    <row r="320" spans="1:3" ht="12.75">
      <c r="A320" s="205"/>
      <c r="B320" s="124"/>
      <c r="C320" s="220"/>
    </row>
    <row r="321" spans="1:3" ht="12.75">
      <c r="A321" s="205"/>
      <c r="B321" s="124"/>
      <c r="C321" s="220"/>
    </row>
    <row r="322" spans="1:3" ht="12.75">
      <c r="A322" s="205"/>
      <c r="B322" s="124"/>
      <c r="C322" s="220"/>
    </row>
    <row r="323" spans="1:3" ht="12.75">
      <c r="A323" s="205"/>
      <c r="B323" s="124"/>
      <c r="C323" s="220"/>
    </row>
    <row r="324" spans="1:3" ht="12.75">
      <c r="A324" s="205"/>
      <c r="B324" s="124"/>
      <c r="C324" s="220"/>
    </row>
    <row r="325" spans="1:3" ht="12.75">
      <c r="A325" s="205"/>
      <c r="B325" s="124"/>
      <c r="C325" s="220"/>
    </row>
    <row r="326" spans="1:3" ht="12.75">
      <c r="A326" s="205"/>
      <c r="B326" s="124"/>
      <c r="C326" s="220"/>
    </row>
    <row r="327" spans="1:3" ht="12.75">
      <c r="A327" s="205"/>
      <c r="B327" s="124"/>
      <c r="C327" s="220"/>
    </row>
    <row r="328" spans="1:3" ht="12.75">
      <c r="A328" s="205"/>
      <c r="B328" s="124"/>
      <c r="C328" s="220"/>
    </row>
    <row r="329" spans="1:3" ht="12.75">
      <c r="A329" s="205"/>
      <c r="B329" s="124"/>
      <c r="C329" s="220"/>
    </row>
    <row r="330" spans="1:3" ht="12.75">
      <c r="A330" s="205"/>
      <c r="B330" s="124"/>
      <c r="C330" s="220"/>
    </row>
    <row r="331" spans="1:3" ht="12.75">
      <c r="A331" s="205"/>
      <c r="B331" s="124"/>
      <c r="C331" s="220"/>
    </row>
    <row r="332" spans="1:3" ht="12.75">
      <c r="A332" s="205"/>
      <c r="B332" s="124"/>
      <c r="C332" s="220"/>
    </row>
    <row r="333" spans="1:3" ht="12.75">
      <c r="A333" s="205"/>
      <c r="B333" s="124"/>
      <c r="C333" s="220"/>
    </row>
    <row r="334" spans="1:3" ht="12.75">
      <c r="A334" s="205"/>
      <c r="B334" s="124"/>
      <c r="C334" s="220"/>
    </row>
    <row r="335" spans="1:3" ht="12.75">
      <c r="A335" s="205"/>
      <c r="B335" s="124"/>
      <c r="C335" s="220"/>
    </row>
    <row r="336" spans="1:3" ht="12.75">
      <c r="A336" s="205"/>
      <c r="B336" s="124"/>
      <c r="C336" s="220"/>
    </row>
    <row r="337" spans="1:3" ht="12.75">
      <c r="A337" s="205"/>
      <c r="B337" s="124"/>
      <c r="C337" s="220"/>
    </row>
    <row r="338" spans="1:3" ht="12.75">
      <c r="A338" s="205"/>
      <c r="B338" s="124"/>
      <c r="C338" s="220"/>
    </row>
    <row r="339" spans="1:3" ht="12.75">
      <c r="A339" s="205"/>
      <c r="B339" s="124"/>
      <c r="C339" s="220"/>
    </row>
    <row r="340" spans="1:3" ht="12.75">
      <c r="A340" s="205"/>
      <c r="B340" s="124"/>
      <c r="C340" s="220"/>
    </row>
    <row r="341" spans="1:3" ht="12.75">
      <c r="A341" s="205"/>
      <c r="B341" s="124"/>
      <c r="C341" s="220"/>
    </row>
    <row r="342" spans="1:3" ht="12.75">
      <c r="A342" s="205"/>
      <c r="B342" s="124"/>
      <c r="C342" s="220"/>
    </row>
    <row r="343" spans="1:3" ht="12.75">
      <c r="A343" s="205"/>
      <c r="B343" s="124"/>
      <c r="C343" s="220"/>
    </row>
    <row r="344" spans="1:3" ht="12.75">
      <c r="A344" s="205"/>
      <c r="B344" s="124"/>
      <c r="C344" s="220"/>
    </row>
    <row r="345" spans="1:3" ht="12.75">
      <c r="A345" s="205"/>
      <c r="B345" s="124"/>
      <c r="C345" s="220"/>
    </row>
    <row r="346" spans="1:3" ht="12.75">
      <c r="A346" s="205"/>
      <c r="B346" s="124"/>
      <c r="C346" s="220"/>
    </row>
    <row r="347" spans="1:3" ht="12.75">
      <c r="A347" s="205"/>
      <c r="B347" s="124"/>
      <c r="C347" s="220"/>
    </row>
    <row r="348" spans="1:3" ht="12.75">
      <c r="A348" s="205"/>
      <c r="B348" s="124"/>
      <c r="C348" s="220"/>
    </row>
    <row r="349" spans="1:3" ht="12.75">
      <c r="A349" s="205"/>
      <c r="B349" s="124"/>
      <c r="C349" s="220"/>
    </row>
    <row r="350" spans="1:3" ht="12.75">
      <c r="A350" s="205"/>
      <c r="B350" s="124"/>
      <c r="C350" s="220"/>
    </row>
    <row r="351" spans="1:3" ht="12.75">
      <c r="A351" s="205"/>
      <c r="B351" s="124"/>
      <c r="C351" s="220"/>
    </row>
    <row r="352" spans="1:3" ht="12.75">
      <c r="A352" s="205"/>
      <c r="B352" s="124"/>
      <c r="C352" s="220"/>
    </row>
    <row r="353" spans="1:3" ht="12.75">
      <c r="A353" s="205"/>
      <c r="B353" s="124"/>
      <c r="C353" s="220"/>
    </row>
    <row r="354" spans="1:3" ht="12.75">
      <c r="A354" s="205"/>
      <c r="B354" s="124"/>
      <c r="C354" s="220"/>
    </row>
    <row r="355" spans="1:3" ht="12.75">
      <c r="A355" s="205"/>
      <c r="B355" s="124"/>
      <c r="C355" s="220"/>
    </row>
    <row r="356" spans="1:3" ht="12.75">
      <c r="A356" s="205"/>
      <c r="B356" s="124"/>
      <c r="C356" s="220"/>
    </row>
    <row r="357" spans="1:3" ht="12.75">
      <c r="A357" s="205"/>
      <c r="B357" s="124"/>
      <c r="C357" s="220"/>
    </row>
    <row r="358" spans="1:3" ht="12.75">
      <c r="A358" s="205"/>
      <c r="B358" s="124"/>
      <c r="C358" s="220"/>
    </row>
    <row r="359" spans="1:3" ht="12.75">
      <c r="A359" s="205"/>
      <c r="B359" s="124"/>
      <c r="C359" s="220"/>
    </row>
    <row r="360" spans="1:3" ht="12.75">
      <c r="A360" s="205"/>
      <c r="B360" s="124"/>
      <c r="C360" s="220"/>
    </row>
    <row r="361" spans="1:3" ht="12.75">
      <c r="A361" s="205"/>
      <c r="B361" s="124"/>
      <c r="C361" s="220"/>
    </row>
    <row r="362" spans="1:3" ht="12.75">
      <c r="A362" s="205"/>
      <c r="B362" s="124"/>
      <c r="C362" s="220"/>
    </row>
    <row r="363" spans="1:3" ht="12.75">
      <c r="A363" s="205"/>
      <c r="B363" s="124"/>
      <c r="C363" s="220"/>
    </row>
    <row r="364" spans="1:3" ht="12.75">
      <c r="A364" s="205"/>
      <c r="B364" s="124"/>
      <c r="C364" s="220"/>
    </row>
    <row r="365" spans="1:3" ht="12.75">
      <c r="A365" s="205"/>
      <c r="B365" s="124"/>
      <c r="C365" s="220"/>
    </row>
    <row r="366" spans="1:3" ht="12.75">
      <c r="A366" s="205"/>
      <c r="B366" s="124"/>
      <c r="C366" s="220"/>
    </row>
    <row r="367" spans="1:3" ht="12.75">
      <c r="A367" s="205"/>
      <c r="B367" s="124"/>
      <c r="C367" s="220"/>
    </row>
    <row r="368" spans="1:3" ht="12.75">
      <c r="A368" s="205"/>
      <c r="B368" s="124"/>
      <c r="C368" s="220"/>
    </row>
    <row r="369" spans="1:3" ht="12.75">
      <c r="A369" s="205"/>
      <c r="B369" s="124"/>
      <c r="C369" s="220"/>
    </row>
    <row r="370" spans="1:3" ht="12.75">
      <c r="A370" s="205"/>
      <c r="B370" s="124"/>
      <c r="C370" s="220"/>
    </row>
    <row r="371" spans="1:3" ht="12.75">
      <c r="A371" s="205"/>
      <c r="B371" s="124"/>
      <c r="C371" s="220"/>
    </row>
    <row r="372" spans="1:3" ht="12.75">
      <c r="A372" s="205"/>
      <c r="B372" s="124"/>
      <c r="C372" s="220"/>
    </row>
    <row r="373" spans="1:3" ht="12.75">
      <c r="A373" s="205"/>
      <c r="B373" s="124"/>
      <c r="C373" s="220"/>
    </row>
    <row r="374" spans="1:3" ht="12.75">
      <c r="A374" s="205"/>
      <c r="B374" s="124"/>
      <c r="C374" s="220"/>
    </row>
    <row r="375" spans="1:3" ht="12.75">
      <c r="A375" s="205"/>
      <c r="B375" s="124"/>
      <c r="C375" s="220"/>
    </row>
    <row r="376" spans="1:3" ht="12.75">
      <c r="A376" s="205"/>
      <c r="B376" s="124"/>
      <c r="C376" s="220"/>
    </row>
    <row r="377" spans="1:3" ht="12.75">
      <c r="A377" s="205"/>
      <c r="B377" s="124"/>
      <c r="C377" s="220"/>
    </row>
    <row r="378" spans="1:3" ht="12.75">
      <c r="A378" s="205"/>
      <c r="B378" s="124"/>
      <c r="C378" s="220"/>
    </row>
    <row r="379" spans="1:3" ht="12.75">
      <c r="A379" s="205"/>
      <c r="B379" s="124"/>
      <c r="C379" s="220"/>
    </row>
    <row r="380" spans="1:3" ht="12.75">
      <c r="A380" s="205"/>
      <c r="B380" s="124"/>
      <c r="C380" s="220"/>
    </row>
    <row r="381" spans="1:3" ht="12.75">
      <c r="A381" s="205"/>
      <c r="B381" s="124"/>
      <c r="C381" s="220"/>
    </row>
    <row r="382" spans="1:3" ht="12.75">
      <c r="A382" s="205"/>
      <c r="B382" s="124"/>
      <c r="C382" s="220"/>
    </row>
    <row r="383" spans="1:3" ht="12.75">
      <c r="A383" s="205"/>
      <c r="B383" s="124"/>
      <c r="C383" s="220"/>
    </row>
    <row r="384" spans="1:3" ht="12.75">
      <c r="A384" s="205"/>
      <c r="B384" s="124"/>
      <c r="C384" s="220"/>
    </row>
    <row r="385" spans="1:3" ht="12.75">
      <c r="A385" s="205"/>
      <c r="B385" s="124"/>
      <c r="C385" s="220"/>
    </row>
    <row r="386" spans="1:3" ht="12.75">
      <c r="A386" s="205"/>
      <c r="B386" s="124"/>
      <c r="C386" s="220"/>
    </row>
    <row r="387" spans="1:3" ht="12.75">
      <c r="A387" s="205"/>
      <c r="B387" s="124"/>
      <c r="C387" s="220"/>
    </row>
    <row r="388" spans="1:3" ht="12.75">
      <c r="A388" s="205"/>
      <c r="B388" s="124"/>
      <c r="C388" s="220"/>
    </row>
    <row r="389" spans="1:3" ht="12.75">
      <c r="A389" s="205"/>
      <c r="B389" s="124"/>
      <c r="C389" s="220"/>
    </row>
    <row r="390" spans="1:3" ht="12.75">
      <c r="A390" s="205"/>
      <c r="B390" s="124"/>
      <c r="C390" s="220"/>
    </row>
    <row r="391" spans="1:3" ht="12.75">
      <c r="A391" s="205"/>
      <c r="B391" s="124"/>
      <c r="C391" s="220"/>
    </row>
    <row r="392" spans="1:3" ht="12.75">
      <c r="A392" s="205"/>
      <c r="B392" s="124"/>
      <c r="C392" s="220"/>
    </row>
    <row r="393" spans="1:3" ht="12.75">
      <c r="A393" s="205"/>
      <c r="B393" s="124"/>
      <c r="C393" s="220"/>
    </row>
    <row r="394" spans="1:3" ht="12.75">
      <c r="A394" s="205"/>
      <c r="B394" s="124"/>
      <c r="C394" s="220"/>
    </row>
    <row r="395" spans="1:3" ht="12.75">
      <c r="A395" s="205"/>
      <c r="B395" s="124"/>
      <c r="C395" s="220"/>
    </row>
    <row r="396" spans="1:3" ht="12.75">
      <c r="A396" s="205"/>
      <c r="B396" s="124"/>
      <c r="C396" s="220"/>
    </row>
    <row r="397" spans="1:3" ht="12.75">
      <c r="A397" s="205"/>
      <c r="B397" s="124"/>
      <c r="C397" s="220"/>
    </row>
    <row r="398" spans="1:3" ht="12.75">
      <c r="A398" s="205"/>
      <c r="B398" s="124"/>
      <c r="C398" s="220"/>
    </row>
    <row r="399" spans="1:3" ht="12.75">
      <c r="A399" s="205"/>
      <c r="B399" s="124"/>
      <c r="C399" s="220"/>
    </row>
    <row r="400" spans="1:3" ht="12.75">
      <c r="A400" s="205"/>
      <c r="B400" s="124"/>
      <c r="C400" s="220"/>
    </row>
    <row r="401" spans="1:3" ht="12.75">
      <c r="A401" s="205"/>
      <c r="B401" s="124"/>
      <c r="C401" s="220"/>
    </row>
    <row r="402" spans="1:3" ht="12.75">
      <c r="A402" s="205"/>
      <c r="B402" s="124"/>
      <c r="C402" s="220"/>
    </row>
    <row r="403" spans="1:3" ht="12.75">
      <c r="A403" s="205"/>
      <c r="B403" s="124"/>
      <c r="C403" s="220"/>
    </row>
    <row r="404" spans="1:3" ht="12.75">
      <c r="A404" s="205"/>
      <c r="B404" s="124"/>
      <c r="C404" s="220"/>
    </row>
    <row r="405" spans="1:3" ht="12.75">
      <c r="A405" s="205"/>
      <c r="B405" s="124"/>
      <c r="C405" s="220"/>
    </row>
    <row r="406" spans="1:3" ht="12.75">
      <c r="A406" s="205"/>
      <c r="B406" s="124"/>
      <c r="C406" s="220"/>
    </row>
    <row r="407" spans="1:3" ht="12.75">
      <c r="A407" s="205"/>
      <c r="B407" s="124"/>
      <c r="C407" s="220"/>
    </row>
    <row r="408" spans="1:3" ht="12.75">
      <c r="A408" s="205"/>
      <c r="B408" s="124"/>
      <c r="C408" s="220"/>
    </row>
    <row r="409" spans="1:3" ht="12.75">
      <c r="A409" s="205"/>
      <c r="B409" s="124"/>
      <c r="C409" s="220"/>
    </row>
    <row r="410" spans="1:3" ht="12.75">
      <c r="A410" s="205"/>
      <c r="B410" s="124"/>
      <c r="C410" s="220"/>
    </row>
    <row r="411" spans="1:3" ht="12.75">
      <c r="A411" s="205"/>
      <c r="B411" s="124"/>
      <c r="C411" s="220"/>
    </row>
    <row r="412" spans="1:3" ht="12.75">
      <c r="A412" s="205"/>
      <c r="B412" s="124"/>
      <c r="C412" s="220"/>
    </row>
    <row r="413" spans="1:3" ht="12.75">
      <c r="A413" s="205"/>
      <c r="B413" s="124"/>
      <c r="C413" s="220"/>
    </row>
    <row r="414" spans="1:3" ht="12.75">
      <c r="A414" s="205"/>
      <c r="B414" s="124"/>
      <c r="C414" s="220"/>
    </row>
    <row r="415" spans="1:3" ht="12.75">
      <c r="A415" s="205"/>
      <c r="B415" s="124"/>
      <c r="C415" s="220"/>
    </row>
    <row r="416" spans="1:3" ht="12.75">
      <c r="A416" s="205"/>
      <c r="B416" s="124"/>
      <c r="C416" s="220"/>
    </row>
    <row r="417" spans="1:3" ht="12.75">
      <c r="A417" s="205"/>
      <c r="B417" s="124"/>
      <c r="C417" s="220"/>
    </row>
    <row r="418" spans="1:3" ht="12.75">
      <c r="A418" s="205"/>
      <c r="B418" s="124"/>
      <c r="C418" s="220"/>
    </row>
    <row r="419" spans="1:3" ht="12.75">
      <c r="A419" s="205"/>
      <c r="B419" s="124"/>
      <c r="C419" s="220"/>
    </row>
    <row r="420" spans="1:3" ht="12.75">
      <c r="A420" s="205"/>
      <c r="B420" s="124"/>
      <c r="C420" s="220"/>
    </row>
    <row r="421" spans="1:3" ht="12.75">
      <c r="A421" s="205"/>
      <c r="B421" s="124"/>
      <c r="C421" s="220"/>
    </row>
    <row r="422" spans="1:3" ht="12.75">
      <c r="A422" s="205"/>
      <c r="B422" s="124"/>
      <c r="C422" s="220"/>
    </row>
    <row r="423" spans="1:3" ht="12.75">
      <c r="A423" s="205"/>
      <c r="B423" s="124"/>
      <c r="C423" s="220"/>
    </row>
    <row r="424" spans="1:3" ht="12.75">
      <c r="A424" s="205"/>
      <c r="B424" s="124"/>
      <c r="C424" s="220"/>
    </row>
    <row r="425" spans="1:3" ht="12.75">
      <c r="A425" s="205"/>
      <c r="B425" s="124"/>
      <c r="C425" s="220"/>
    </row>
    <row r="426" spans="1:3" ht="12.75">
      <c r="A426" s="205"/>
      <c r="B426" s="124"/>
      <c r="C426" s="220"/>
    </row>
    <row r="427" spans="1:3" ht="12.75">
      <c r="A427" s="205"/>
      <c r="B427" s="124"/>
      <c r="C427" s="220"/>
    </row>
    <row r="428" spans="1:3" ht="12.75">
      <c r="A428" s="205"/>
      <c r="B428" s="124"/>
      <c r="C428" s="220"/>
    </row>
    <row r="429" spans="1:3" ht="12.75">
      <c r="A429" s="205"/>
      <c r="B429" s="124"/>
      <c r="C429" s="220"/>
    </row>
    <row r="430" spans="1:3" ht="12.75">
      <c r="A430" s="205"/>
      <c r="B430" s="124"/>
      <c r="C430" s="220"/>
    </row>
    <row r="431" spans="1:3" ht="12.75">
      <c r="A431" s="205"/>
      <c r="B431" s="124"/>
      <c r="C431" s="220"/>
    </row>
    <row r="432" spans="1:3" ht="12.75">
      <c r="A432" s="205"/>
      <c r="B432" s="124"/>
      <c r="C432" s="220"/>
    </row>
    <row r="433" spans="1:3" ht="12.75">
      <c r="A433" s="205"/>
      <c r="B433" s="124"/>
      <c r="C433" s="220"/>
    </row>
    <row r="434" spans="1:3" ht="12.75">
      <c r="A434" s="205"/>
      <c r="B434" s="124"/>
      <c r="C434" s="220"/>
    </row>
    <row r="435" spans="1:3" ht="12.75">
      <c r="A435" s="205"/>
      <c r="B435" s="124"/>
      <c r="C435" s="220"/>
    </row>
    <row r="436" spans="1:3" ht="12.75">
      <c r="A436" s="205"/>
      <c r="B436" s="124"/>
      <c r="C436" s="220"/>
    </row>
    <row r="437" spans="1:3" ht="12.75">
      <c r="A437" s="205"/>
      <c r="B437" s="124"/>
      <c r="C437" s="220"/>
    </row>
    <row r="438" spans="1:3" ht="12.75">
      <c r="A438" s="205"/>
      <c r="B438" s="124"/>
      <c r="C438" s="220"/>
    </row>
    <row r="439" spans="1:3" ht="12.75">
      <c r="A439" s="205"/>
      <c r="B439" s="124"/>
      <c r="C439" s="220"/>
    </row>
    <row r="440" spans="1:3" ht="12.75">
      <c r="A440" s="205"/>
      <c r="B440" s="124"/>
      <c r="C440" s="220"/>
    </row>
    <row r="441" spans="1:3" ht="12.75">
      <c r="A441" s="205"/>
      <c r="B441" s="124"/>
      <c r="C441" s="220"/>
    </row>
    <row r="442" spans="1:3" ht="12.75">
      <c r="A442" s="205"/>
      <c r="B442" s="124"/>
      <c r="C442" s="220"/>
    </row>
    <row r="443" spans="1:3" ht="12.75">
      <c r="A443" s="205"/>
      <c r="B443" s="124"/>
      <c r="C443" s="220"/>
    </row>
    <row r="444" spans="1:3" ht="12.75">
      <c r="A444" s="205"/>
      <c r="B444" s="124"/>
      <c r="C444" s="220"/>
    </row>
    <row r="445" spans="1:3" ht="12.75">
      <c r="A445" s="205"/>
      <c r="B445" s="124"/>
      <c r="C445" s="220"/>
    </row>
    <row r="446" spans="1:3" ht="12.75">
      <c r="A446" s="205"/>
      <c r="B446" s="124"/>
      <c r="C446" s="220"/>
    </row>
    <row r="447" spans="1:3" ht="12.75">
      <c r="A447" s="205"/>
      <c r="B447" s="124"/>
      <c r="C447" s="220"/>
    </row>
    <row r="448" spans="1:3" ht="12.75">
      <c r="A448" s="205"/>
      <c r="B448" s="124"/>
      <c r="C448" s="220"/>
    </row>
    <row r="449" spans="1:3" ht="12.75">
      <c r="A449" s="205"/>
      <c r="B449" s="124"/>
      <c r="C449" s="220"/>
    </row>
    <row r="450" spans="1:3" ht="12.75">
      <c r="A450" s="205"/>
      <c r="B450" s="124"/>
      <c r="C450" s="220"/>
    </row>
    <row r="451" spans="1:3" ht="12.75">
      <c r="A451" s="205"/>
      <c r="B451" s="124"/>
      <c r="C451" s="220"/>
    </row>
    <row r="452" spans="1:3" ht="12.75">
      <c r="A452" s="205"/>
      <c r="B452" s="124"/>
      <c r="C452" s="220"/>
    </row>
    <row r="453" spans="1:3" ht="12.75">
      <c r="A453" s="205"/>
      <c r="B453" s="124"/>
      <c r="C453" s="220"/>
    </row>
    <row r="454" spans="1:3" ht="12.75">
      <c r="A454" s="205"/>
      <c r="B454" s="124"/>
      <c r="C454" s="220"/>
    </row>
    <row r="455" spans="1:3" ht="12.75">
      <c r="A455" s="205"/>
      <c r="B455" s="124"/>
      <c r="C455" s="220"/>
    </row>
    <row r="456" spans="1:3" ht="12.75">
      <c r="A456" s="205"/>
      <c r="B456" s="124"/>
      <c r="C456" s="220"/>
    </row>
    <row r="457" spans="1:3" ht="12.75">
      <c r="A457" s="205"/>
      <c r="B457" s="124"/>
      <c r="C457" s="220"/>
    </row>
    <row r="458" spans="1:3" ht="12.75">
      <c r="A458" s="205"/>
      <c r="B458" s="124"/>
      <c r="C458" s="220"/>
    </row>
    <row r="459" spans="1:3" ht="12.75">
      <c r="A459" s="205"/>
      <c r="B459" s="124"/>
      <c r="C459" s="220"/>
    </row>
    <row r="460" spans="1:3" ht="12.75">
      <c r="A460" s="205"/>
      <c r="B460" s="124"/>
      <c r="C460" s="220"/>
    </row>
    <row r="461" spans="1:3" ht="12.75">
      <c r="A461" s="205"/>
      <c r="B461" s="124"/>
      <c r="C461" s="220"/>
    </row>
    <row r="462" spans="1:3" ht="12.75">
      <c r="A462" s="205"/>
      <c r="B462" s="124"/>
      <c r="C462" s="220"/>
    </row>
    <row r="463" spans="1:3" ht="12.75">
      <c r="A463" s="205"/>
      <c r="B463" s="124"/>
      <c r="C463" s="220"/>
    </row>
    <row r="464" spans="1:3" ht="12.75">
      <c r="A464" s="205"/>
      <c r="B464" s="124"/>
      <c r="C464" s="220"/>
    </row>
    <row r="465" spans="1:3" ht="12.75">
      <c r="A465" s="205"/>
      <c r="B465" s="124"/>
      <c r="C465" s="220"/>
    </row>
    <row r="466" spans="1:3" ht="12.75">
      <c r="A466" s="205"/>
      <c r="B466" s="124"/>
      <c r="C466" s="220"/>
    </row>
    <row r="467" spans="1:3" ht="12.75">
      <c r="A467" s="205"/>
      <c r="B467" s="124"/>
      <c r="C467" s="220"/>
    </row>
    <row r="468" spans="1:3" ht="12.75">
      <c r="A468" s="205"/>
      <c r="B468" s="124"/>
      <c r="C468" s="220"/>
    </row>
    <row r="469" spans="1:3" ht="12.75">
      <c r="A469" s="205"/>
      <c r="B469" s="124"/>
      <c r="C469" s="220"/>
    </row>
    <row r="470" spans="1:3" ht="12.75">
      <c r="A470" s="205"/>
      <c r="B470" s="124"/>
      <c r="C470" s="220"/>
    </row>
    <row r="471" spans="1:3" ht="12.75">
      <c r="A471" s="205"/>
      <c r="B471" s="124"/>
      <c r="C471" s="220"/>
    </row>
    <row r="472" spans="1:3" ht="12.75">
      <c r="A472" s="205"/>
      <c r="B472" s="124"/>
      <c r="C472" s="220"/>
    </row>
    <row r="473" spans="1:3" ht="12.75">
      <c r="A473" s="205"/>
      <c r="B473" s="124"/>
      <c r="C473" s="220"/>
    </row>
    <row r="474" spans="1:3" ht="12.75">
      <c r="A474" s="205"/>
      <c r="B474" s="124"/>
      <c r="C474" s="220"/>
    </row>
    <row r="475" spans="1:3" ht="12.75">
      <c r="A475" s="205"/>
      <c r="B475" s="124"/>
      <c r="C475" s="220"/>
    </row>
    <row r="476" spans="1:3" ht="12.75">
      <c r="A476" s="205"/>
      <c r="B476" s="124"/>
      <c r="C476" s="220"/>
    </row>
    <row r="477" spans="1:3" ht="12.75">
      <c r="A477" s="205"/>
      <c r="B477" s="124"/>
      <c r="C477" s="220"/>
    </row>
    <row r="478" spans="1:3" ht="12.75">
      <c r="A478" s="205"/>
      <c r="B478" s="124"/>
      <c r="C478" s="220"/>
    </row>
    <row r="479" spans="1:3" ht="12.75">
      <c r="A479" s="205"/>
      <c r="B479" s="124"/>
      <c r="C479" s="220"/>
    </row>
    <row r="480" spans="1:3" ht="12.75">
      <c r="A480" s="205"/>
      <c r="B480" s="124"/>
      <c r="C480" s="220"/>
    </row>
    <row r="481" spans="1:3" ht="12.75">
      <c r="A481" s="205"/>
      <c r="B481" s="124"/>
      <c r="C481" s="220"/>
    </row>
    <row r="482" spans="1:3" ht="12.75">
      <c r="A482" s="205"/>
      <c r="B482" s="124"/>
      <c r="C482" s="220"/>
    </row>
    <row r="483" spans="1:3" ht="12.75">
      <c r="A483" s="205"/>
      <c r="B483" s="124"/>
      <c r="C483" s="220"/>
    </row>
    <row r="484" spans="1:3" ht="12.75">
      <c r="A484" s="205"/>
      <c r="B484" s="124"/>
      <c r="C484" s="220"/>
    </row>
    <row r="485" spans="1:3" ht="12.75">
      <c r="A485" s="205"/>
      <c r="B485" s="124"/>
      <c r="C485" s="220"/>
    </row>
    <row r="486" spans="1:3" ht="12.75">
      <c r="A486" s="205"/>
      <c r="B486" s="124"/>
      <c r="C486" s="220"/>
    </row>
    <row r="487" spans="1:3" ht="12.75">
      <c r="A487" s="205"/>
      <c r="B487" s="124"/>
      <c r="C487" s="220"/>
    </row>
    <row r="488" spans="1:3" ht="12.75">
      <c r="A488" s="205"/>
      <c r="B488" s="124"/>
      <c r="C488" s="220"/>
    </row>
    <row r="489" spans="1:3" ht="12.75">
      <c r="A489" s="205"/>
      <c r="B489" s="124"/>
      <c r="C489" s="220"/>
    </row>
    <row r="490" spans="1:3" ht="12.75">
      <c r="A490" s="205"/>
      <c r="B490" s="124"/>
      <c r="C490" s="220"/>
    </row>
    <row r="491" spans="1:3" ht="12.75">
      <c r="A491" s="205"/>
      <c r="B491" s="124"/>
      <c r="C491" s="220"/>
    </row>
    <row r="492" spans="1:3" ht="12.75">
      <c r="A492" s="205"/>
      <c r="B492" s="124"/>
      <c r="C492" s="220"/>
    </row>
    <row r="493" spans="1:3" ht="12.75">
      <c r="A493" s="205"/>
      <c r="B493" s="124"/>
      <c r="C493" s="220"/>
    </row>
    <row r="494" spans="1:3" ht="12.75">
      <c r="A494" s="205"/>
      <c r="B494" s="124"/>
      <c r="C494" s="220"/>
    </row>
    <row r="495" spans="1:3" ht="12.75">
      <c r="A495" s="205"/>
      <c r="B495" s="124"/>
      <c r="C495" s="220"/>
    </row>
    <row r="496" spans="1:3" ht="12.75">
      <c r="A496" s="205"/>
      <c r="B496" s="124"/>
      <c r="C496" s="220"/>
    </row>
    <row r="497" spans="1:3" ht="12.75">
      <c r="A497" s="205"/>
      <c r="B497" s="124"/>
      <c r="C497" s="220"/>
    </row>
    <row r="498" spans="1:3" ht="12.75">
      <c r="A498" s="205"/>
      <c r="B498" s="124"/>
      <c r="C498" s="220"/>
    </row>
    <row r="499" spans="1:3" ht="12.75">
      <c r="A499" s="205"/>
      <c r="B499" s="124"/>
      <c r="C499" s="220"/>
    </row>
    <row r="500" spans="1:3" ht="12.75">
      <c r="A500" s="205"/>
      <c r="B500" s="124"/>
      <c r="C500" s="220"/>
    </row>
    <row r="501" spans="1:3" ht="12.75">
      <c r="A501" s="205"/>
      <c r="B501" s="124"/>
      <c r="C501" s="220"/>
    </row>
    <row r="502" spans="1:3" ht="12.75">
      <c r="A502" s="205"/>
      <c r="B502" s="124"/>
      <c r="C502" s="220"/>
    </row>
    <row r="503" spans="1:3" ht="12.75">
      <c r="A503" s="205"/>
      <c r="B503" s="124"/>
      <c r="C503" s="220"/>
    </row>
    <row r="504" spans="1:3" ht="12.75">
      <c r="A504" s="205"/>
      <c r="B504" s="124"/>
      <c r="C504" s="220"/>
    </row>
    <row r="505" spans="1:3" ht="12.75">
      <c r="A505" s="205"/>
      <c r="B505" s="124"/>
      <c r="C505" s="220"/>
    </row>
    <row r="506" spans="1:3" ht="12.75">
      <c r="A506" s="205"/>
      <c r="B506" s="124"/>
      <c r="C506" s="220"/>
    </row>
    <row r="507" spans="1:3" ht="12.75">
      <c r="A507" s="205"/>
      <c r="B507" s="124"/>
      <c r="C507" s="220"/>
    </row>
    <row r="508" spans="1:3" ht="12.75">
      <c r="A508" s="205"/>
      <c r="B508" s="124"/>
      <c r="C508" s="220"/>
    </row>
    <row r="509" spans="1:3" ht="12.75">
      <c r="A509" s="205"/>
      <c r="B509" s="124"/>
      <c r="C509" s="220"/>
    </row>
    <row r="510" spans="1:3" ht="12.75">
      <c r="A510" s="205"/>
      <c r="B510" s="124"/>
      <c r="C510" s="220"/>
    </row>
    <row r="511" spans="1:3" ht="12.75">
      <c r="A511" s="205"/>
      <c r="B511" s="124"/>
      <c r="C511" s="220"/>
    </row>
    <row r="512" spans="1:3" ht="12.75">
      <c r="A512" s="205"/>
      <c r="B512" s="124"/>
      <c r="C512" s="220"/>
    </row>
    <row r="513" spans="1:3" ht="12.75">
      <c r="A513" s="205"/>
      <c r="B513" s="124"/>
      <c r="C513" s="220"/>
    </row>
    <row r="514" spans="1:3" ht="12.75">
      <c r="A514" s="205"/>
      <c r="B514" s="124"/>
      <c r="C514" s="220"/>
    </row>
    <row r="515" spans="1:3" ht="12.75">
      <c r="A515" s="205"/>
      <c r="B515" s="124"/>
      <c r="C515" s="220"/>
    </row>
    <row r="516" spans="1:3" ht="12.75">
      <c r="A516" s="205"/>
      <c r="B516" s="124"/>
      <c r="C516" s="220"/>
    </row>
    <row r="517" spans="1:3" ht="12.75">
      <c r="A517" s="205"/>
      <c r="B517" s="124"/>
      <c r="C517" s="220"/>
    </row>
    <row r="518" spans="1:3" ht="12.75">
      <c r="A518" s="205"/>
      <c r="B518" s="124"/>
      <c r="C518" s="220"/>
    </row>
    <row r="519" spans="1:3" ht="12.75">
      <c r="A519" s="205"/>
      <c r="B519" s="124"/>
      <c r="C519" s="220"/>
    </row>
    <row r="520" spans="1:3" ht="12.75">
      <c r="A520" s="205"/>
      <c r="B520" s="124"/>
      <c r="C520" s="220"/>
    </row>
    <row r="521" spans="1:3" ht="12.75">
      <c r="A521" s="205"/>
      <c r="B521" s="124"/>
      <c r="C521" s="220"/>
    </row>
    <row r="522" spans="1:3" ht="12.75">
      <c r="A522" s="205"/>
      <c r="B522" s="124"/>
      <c r="C522" s="220"/>
    </row>
    <row r="523" spans="1:3" ht="12.75">
      <c r="A523" s="205"/>
      <c r="B523" s="124"/>
      <c r="C523" s="220"/>
    </row>
    <row r="524" spans="1:3" ht="12.75">
      <c r="A524" s="205"/>
      <c r="B524" s="124"/>
      <c r="C524" s="220"/>
    </row>
    <row r="525" spans="1:3" ht="12.75">
      <c r="A525" s="205"/>
      <c r="B525" s="124"/>
      <c r="C525" s="220"/>
    </row>
    <row r="526" spans="1:3" ht="12.75">
      <c r="A526" s="205"/>
      <c r="B526" s="124"/>
      <c r="C526" s="220"/>
    </row>
    <row r="527" spans="1:3" ht="12.75">
      <c r="A527" s="205"/>
      <c r="B527" s="124"/>
      <c r="C527" s="220"/>
    </row>
    <row r="528" spans="1:3" ht="12.75">
      <c r="A528" s="205"/>
      <c r="B528" s="124"/>
      <c r="C528" s="220"/>
    </row>
    <row r="529" spans="1:3" ht="12.75">
      <c r="A529" s="205"/>
      <c r="B529" s="124"/>
      <c r="C529" s="220"/>
    </row>
    <row r="530" spans="1:3" ht="12.75">
      <c r="A530" s="205"/>
      <c r="B530" s="124"/>
      <c r="C530" s="220"/>
    </row>
    <row r="531" spans="1:3" ht="12.75">
      <c r="A531" s="205"/>
      <c r="B531" s="124"/>
      <c r="C531" s="220"/>
    </row>
    <row r="532" spans="1:3" ht="12.75">
      <c r="A532" s="205"/>
      <c r="B532" s="124"/>
      <c r="C532" s="220"/>
    </row>
    <row r="533" spans="1:3" ht="12.75">
      <c r="A533" s="205"/>
      <c r="B533" s="124"/>
      <c r="C533" s="220"/>
    </row>
    <row r="534" spans="1:3" ht="12.75">
      <c r="A534" s="205"/>
      <c r="B534" s="124"/>
      <c r="C534" s="220"/>
    </row>
    <row r="535" spans="1:3" ht="12.75">
      <c r="A535" s="205"/>
      <c r="B535" s="124"/>
      <c r="C535" s="220"/>
    </row>
    <row r="536" spans="1:3" ht="12.75">
      <c r="A536" s="205"/>
      <c r="B536" s="124"/>
      <c r="C536" s="220"/>
    </row>
    <row r="537" spans="1:3" ht="12.75">
      <c r="A537" s="205"/>
      <c r="B537" s="124"/>
      <c r="C537" s="220"/>
    </row>
    <row r="538" spans="1:3" ht="12.75">
      <c r="A538" s="205"/>
      <c r="B538" s="124"/>
      <c r="C538" s="220"/>
    </row>
    <row r="539" spans="1:3" ht="12.75">
      <c r="A539" s="205"/>
      <c r="B539" s="124"/>
      <c r="C539" s="220"/>
    </row>
    <row r="540" spans="1:3" ht="12.75">
      <c r="A540" s="205"/>
      <c r="B540" s="124"/>
      <c r="C540" s="220"/>
    </row>
    <row r="541" spans="1:3" ht="12.75">
      <c r="A541" s="205"/>
      <c r="B541" s="124"/>
      <c r="C541" s="220"/>
    </row>
    <row r="542" spans="1:3" ht="12.75">
      <c r="A542" s="205"/>
      <c r="B542" s="124"/>
      <c r="C542" s="220"/>
    </row>
    <row r="543" spans="1:3" ht="12.75">
      <c r="A543" s="205"/>
      <c r="B543" s="124"/>
      <c r="C543" s="220"/>
    </row>
    <row r="544" spans="1:3" ht="12.75">
      <c r="A544" s="205"/>
      <c r="B544" s="124"/>
      <c r="C544" s="220"/>
    </row>
    <row r="545" spans="1:3" ht="12.75">
      <c r="A545" s="205"/>
      <c r="B545" s="124"/>
      <c r="C545" s="220"/>
    </row>
    <row r="546" spans="1:3" ht="12.75">
      <c r="A546" s="205"/>
      <c r="B546" s="124"/>
      <c r="C546" s="220"/>
    </row>
    <row r="547" spans="1:3" ht="12.75">
      <c r="A547" s="205"/>
      <c r="B547" s="124"/>
      <c r="C547" s="220"/>
    </row>
    <row r="548" spans="1:3" ht="12.75">
      <c r="A548" s="205"/>
      <c r="B548" s="124"/>
      <c r="C548" s="220"/>
    </row>
    <row r="549" spans="1:3" ht="12.75">
      <c r="A549" s="205"/>
      <c r="B549" s="124"/>
      <c r="C549" s="220"/>
    </row>
    <row r="550" spans="1:3" ht="12.75">
      <c r="A550" s="205"/>
      <c r="B550" s="124"/>
      <c r="C550" s="220"/>
    </row>
    <row r="551" spans="1:3" ht="12.75">
      <c r="A551" s="205"/>
      <c r="B551" s="124"/>
      <c r="C551" s="220"/>
    </row>
    <row r="552" spans="1:3" ht="12.75">
      <c r="A552" s="205"/>
      <c r="B552" s="124"/>
      <c r="C552" s="220"/>
    </row>
    <row r="553" spans="1:3" ht="12.75">
      <c r="A553" s="205"/>
      <c r="B553" s="124"/>
      <c r="C553" s="220"/>
    </row>
    <row r="554" spans="1:3" ht="12.75">
      <c r="A554" s="205"/>
      <c r="B554" s="124"/>
      <c r="C554" s="220"/>
    </row>
    <row r="555" spans="1:3" ht="12.75">
      <c r="A555" s="205"/>
      <c r="B555" s="124"/>
      <c r="C555" s="220"/>
    </row>
    <row r="556" spans="1:3" ht="12.75">
      <c r="A556" s="205"/>
      <c r="B556" s="124"/>
      <c r="C556" s="220"/>
    </row>
    <row r="557" spans="1:3" ht="12.75">
      <c r="A557" s="205"/>
      <c r="B557" s="124"/>
      <c r="C557" s="220"/>
    </row>
    <row r="558" spans="1:3" ht="12.75">
      <c r="A558" s="205"/>
      <c r="B558" s="124"/>
      <c r="C558" s="220"/>
    </row>
    <row r="559" spans="1:3" ht="12.75">
      <c r="A559" s="205"/>
      <c r="B559" s="124"/>
      <c r="C559" s="220"/>
    </row>
    <row r="560" spans="1:3" ht="12.75">
      <c r="A560" s="205"/>
      <c r="B560" s="124"/>
      <c r="C560" s="220"/>
    </row>
    <row r="561" spans="1:3" ht="12.75">
      <c r="A561" s="205"/>
      <c r="B561" s="124"/>
      <c r="C561" s="220"/>
    </row>
    <row r="562" spans="1:3" ht="12.75">
      <c r="A562" s="205"/>
      <c r="B562" s="124"/>
      <c r="C562" s="220"/>
    </row>
    <row r="563" spans="1:3" ht="12.75">
      <c r="A563" s="205"/>
      <c r="B563" s="124"/>
      <c r="C563" s="220"/>
    </row>
    <row r="564" spans="1:3" ht="12.75">
      <c r="A564" s="205"/>
      <c r="B564" s="124"/>
      <c r="C564" s="220"/>
    </row>
    <row r="565" spans="1:3" ht="12.75">
      <c r="A565" s="205"/>
      <c r="B565" s="124"/>
      <c r="C565" s="220"/>
    </row>
    <row r="566" spans="1:3" ht="12.75">
      <c r="A566" s="205"/>
      <c r="B566" s="124"/>
      <c r="C566" s="220"/>
    </row>
    <row r="567" spans="1:3" ht="12.75">
      <c r="A567" s="205"/>
      <c r="B567" s="124"/>
      <c r="C567" s="220"/>
    </row>
    <row r="568" spans="1:3" ht="12.75">
      <c r="A568" s="205"/>
      <c r="B568" s="124"/>
      <c r="C568" s="220"/>
    </row>
    <row r="569" spans="1:3" ht="12.75">
      <c r="A569" s="205"/>
      <c r="B569" s="124"/>
      <c r="C569" s="220"/>
    </row>
    <row r="570" spans="1:3" ht="12.75">
      <c r="A570" s="205"/>
      <c r="B570" s="124"/>
      <c r="C570" s="220"/>
    </row>
    <row r="571" spans="1:3" ht="12.75">
      <c r="A571" s="205"/>
      <c r="B571" s="124"/>
      <c r="C571" s="220"/>
    </row>
    <row r="572" spans="1:3" ht="12.75">
      <c r="A572" s="205"/>
      <c r="B572" s="124"/>
      <c r="C572" s="220"/>
    </row>
    <row r="573" spans="1:3" ht="12.75">
      <c r="A573" s="205"/>
      <c r="B573" s="124"/>
      <c r="C573" s="220"/>
    </row>
    <row r="574" spans="1:3" ht="12.75">
      <c r="A574" s="205"/>
      <c r="B574" s="124"/>
      <c r="C574" s="220"/>
    </row>
    <row r="575" spans="1:3" ht="12.75">
      <c r="A575" s="205"/>
      <c r="B575" s="124"/>
      <c r="C575" s="220"/>
    </row>
    <row r="576" spans="1:3" ht="12.75">
      <c r="A576" s="205"/>
      <c r="B576" s="124"/>
      <c r="C576" s="220"/>
    </row>
    <row r="577" spans="1:3" ht="12.75">
      <c r="A577" s="205"/>
      <c r="B577" s="124"/>
      <c r="C577" s="220"/>
    </row>
    <row r="578" spans="1:3" ht="12.75">
      <c r="A578" s="205"/>
      <c r="B578" s="124"/>
      <c r="C578" s="220"/>
    </row>
    <row r="579" spans="1:3" ht="12.75">
      <c r="A579" s="205"/>
      <c r="B579" s="124"/>
      <c r="C579" s="220"/>
    </row>
    <row r="580" spans="1:3" ht="12.75">
      <c r="A580" s="205"/>
      <c r="B580" s="124"/>
      <c r="C580" s="220"/>
    </row>
    <row r="581" spans="1:3" ht="12.75">
      <c r="A581" s="205"/>
      <c r="B581" s="124"/>
      <c r="C581" s="220"/>
    </row>
    <row r="582" spans="1:3" ht="12.75">
      <c r="A582" s="205"/>
      <c r="B582" s="124"/>
      <c r="C582" s="220"/>
    </row>
    <row r="583" spans="1:3" ht="12.75">
      <c r="A583" s="205"/>
      <c r="B583" s="124"/>
      <c r="C583" s="220"/>
    </row>
    <row r="584" spans="1:3" ht="12.75">
      <c r="A584" s="205"/>
      <c r="B584" s="124"/>
      <c r="C584" s="220"/>
    </row>
    <row r="585" spans="1:3" ht="12.75">
      <c r="A585" s="205"/>
      <c r="B585" s="124"/>
      <c r="C585" s="220"/>
    </row>
    <row r="586" spans="1:3" ht="12.75">
      <c r="A586" s="205"/>
      <c r="B586" s="124"/>
      <c r="C586" s="220"/>
    </row>
    <row r="587" spans="1:3" ht="12.75">
      <c r="A587" s="205"/>
      <c r="B587" s="124"/>
      <c r="C587" s="220"/>
    </row>
    <row r="588" spans="1:3" ht="12.75">
      <c r="A588" s="205"/>
      <c r="B588" s="124"/>
      <c r="C588" s="220"/>
    </row>
    <row r="589" spans="1:3" ht="12.75">
      <c r="A589" s="205"/>
      <c r="B589" s="124"/>
      <c r="C589" s="220"/>
    </row>
    <row r="590" spans="1:3" ht="12.75">
      <c r="A590" s="205"/>
      <c r="B590" s="124"/>
      <c r="C590" s="220"/>
    </row>
    <row r="591" spans="1:3" ht="12.75">
      <c r="A591" s="205"/>
      <c r="B591" s="124"/>
      <c r="C591" s="220"/>
    </row>
    <row r="592" spans="1:3" ht="12.75">
      <c r="A592" s="205"/>
      <c r="B592" s="124"/>
      <c r="C592" s="220"/>
    </row>
    <row r="593" spans="1:3" ht="12.75">
      <c r="A593" s="205"/>
      <c r="B593" s="124"/>
      <c r="C593" s="220"/>
    </row>
    <row r="594" spans="1:3" ht="12.75">
      <c r="A594" s="205"/>
      <c r="B594" s="124"/>
      <c r="C594" s="220"/>
    </row>
    <row r="595" spans="1:3" ht="12.75">
      <c r="A595" s="205"/>
      <c r="B595" s="124"/>
      <c r="C595" s="220"/>
    </row>
    <row r="596" spans="1:3" ht="12.75">
      <c r="A596" s="205"/>
      <c r="B596" s="124"/>
      <c r="C596" s="220"/>
    </row>
    <row r="597" spans="1:3" ht="12.75">
      <c r="A597" s="205"/>
      <c r="B597" s="124"/>
      <c r="C597" s="220"/>
    </row>
    <row r="598" spans="1:3" ht="12.75">
      <c r="A598" s="205"/>
      <c r="B598" s="124"/>
      <c r="C598" s="220"/>
    </row>
    <row r="599" spans="1:3" ht="12.75">
      <c r="A599" s="205"/>
      <c r="B599" s="124"/>
      <c r="C599" s="220"/>
    </row>
    <row r="600" spans="1:3" ht="12.75">
      <c r="A600" s="205"/>
      <c r="B600" s="124"/>
      <c r="C600" s="220"/>
    </row>
    <row r="601" spans="1:3" ht="12.75">
      <c r="A601" s="205"/>
      <c r="B601" s="124"/>
      <c r="C601" s="220"/>
    </row>
    <row r="602" spans="1:3" ht="12.75">
      <c r="A602" s="205"/>
      <c r="B602" s="124"/>
      <c r="C602" s="220"/>
    </row>
    <row r="603" spans="1:3" ht="12.75">
      <c r="A603" s="205"/>
      <c r="B603" s="124"/>
      <c r="C603" s="220"/>
    </row>
    <row r="604" spans="1:3" ht="12.75">
      <c r="A604" s="205"/>
      <c r="B604" s="124"/>
      <c r="C604" s="220"/>
    </row>
    <row r="605" spans="1:3" ht="12.75">
      <c r="A605" s="205"/>
      <c r="B605" s="124"/>
      <c r="C605" s="220"/>
    </row>
    <row r="606" spans="1:3" ht="12.75">
      <c r="A606" s="205"/>
      <c r="B606" s="124"/>
      <c r="C606" s="220"/>
    </row>
    <row r="607" spans="1:3" ht="12.75">
      <c r="A607" s="205"/>
      <c r="B607" s="124"/>
      <c r="C607" s="220"/>
    </row>
    <row r="608" spans="1:3" ht="12.75">
      <c r="A608" s="205"/>
      <c r="B608" s="124"/>
      <c r="C608" s="220"/>
    </row>
    <row r="609" spans="1:3" ht="12.75">
      <c r="A609" s="205"/>
      <c r="B609" s="124"/>
      <c r="C609" s="220"/>
    </row>
    <row r="610" spans="1:3" ht="12.75">
      <c r="A610" s="205"/>
      <c r="B610" s="124"/>
      <c r="C610" s="220"/>
    </row>
    <row r="611" spans="1:3" ht="12.75">
      <c r="A611" s="205"/>
      <c r="B611" s="124"/>
      <c r="C611" s="220"/>
    </row>
    <row r="612" spans="1:3" ht="12.75">
      <c r="A612" s="205"/>
      <c r="B612" s="124"/>
      <c r="C612" s="220"/>
    </row>
    <row r="613" spans="1:3" ht="12.75">
      <c r="A613" s="205"/>
      <c r="B613" s="124"/>
      <c r="C613" s="220"/>
    </row>
    <row r="614" spans="1:3" ht="12.75">
      <c r="A614" s="205"/>
      <c r="B614" s="124"/>
      <c r="C614" s="220"/>
    </row>
    <row r="615" spans="1:3" ht="12.75">
      <c r="A615" s="205"/>
      <c r="B615" s="124"/>
      <c r="C615" s="220"/>
    </row>
    <row r="616" spans="1:3" ht="12.75">
      <c r="A616" s="205"/>
      <c r="B616" s="124"/>
      <c r="C616" s="220"/>
    </row>
    <row r="617" spans="1:3" ht="12.75">
      <c r="A617" s="205"/>
      <c r="B617" s="124"/>
      <c r="C617" s="220"/>
    </row>
    <row r="618" spans="1:3" ht="12.75">
      <c r="A618" s="205"/>
      <c r="B618" s="124"/>
      <c r="C618" s="220"/>
    </row>
    <row r="619" spans="1:3" ht="12.75">
      <c r="A619" s="205"/>
      <c r="B619" s="124"/>
      <c r="C619" s="220"/>
    </row>
    <row r="620" spans="1:3" ht="12.75">
      <c r="A620" s="205"/>
      <c r="B620" s="124"/>
      <c r="C620" s="220"/>
    </row>
    <row r="621" spans="1:3" ht="12.75">
      <c r="A621" s="205"/>
      <c r="B621" s="124"/>
      <c r="C621" s="220"/>
    </row>
    <row r="622" spans="1:3" ht="12.75">
      <c r="A622" s="205"/>
      <c r="B622" s="124"/>
      <c r="C622" s="220"/>
    </row>
    <row r="623" spans="1:3" ht="12.75">
      <c r="A623" s="205"/>
      <c r="B623" s="124"/>
      <c r="C623" s="220"/>
    </row>
    <row r="624" spans="1:3" ht="12.75">
      <c r="A624" s="205"/>
      <c r="B624" s="124"/>
      <c r="C624" s="220"/>
    </row>
    <row r="625" spans="1:3" ht="12.75">
      <c r="A625" s="205"/>
      <c r="B625" s="124"/>
      <c r="C625" s="220"/>
    </row>
    <row r="626" spans="1:3" ht="12.75">
      <c r="A626" s="205"/>
      <c r="B626" s="124"/>
      <c r="C626" s="220"/>
    </row>
    <row r="627" spans="1:3" ht="12.75">
      <c r="A627" s="205"/>
      <c r="B627" s="124"/>
      <c r="C627" s="220"/>
    </row>
    <row r="628" spans="1:3" ht="12.75">
      <c r="A628" s="205"/>
      <c r="B628" s="124"/>
      <c r="C628" s="220"/>
    </row>
    <row r="629" spans="1:3" ht="12.75">
      <c r="A629" s="205"/>
      <c r="B629" s="124"/>
      <c r="C629" s="220"/>
    </row>
    <row r="630" spans="1:3" ht="12.75">
      <c r="A630" s="205"/>
      <c r="B630" s="124"/>
      <c r="C630" s="220"/>
    </row>
    <row r="631" spans="1:3" ht="12.75">
      <c r="A631" s="205"/>
      <c r="B631" s="124"/>
      <c r="C631" s="220"/>
    </row>
    <row r="632" spans="1:3" ht="12.75">
      <c r="A632" s="205"/>
      <c r="B632" s="124"/>
      <c r="C632" s="220"/>
    </row>
    <row r="633" spans="1:3" ht="12.75">
      <c r="A633" s="205"/>
      <c r="B633" s="124"/>
      <c r="C633" s="220"/>
    </row>
    <row r="634" spans="1:3" ht="12.75">
      <c r="A634" s="205"/>
      <c r="B634" s="124"/>
      <c r="C634" s="220"/>
    </row>
    <row r="635" spans="1:3" ht="12.75">
      <c r="A635" s="205"/>
      <c r="B635" s="124"/>
      <c r="C635" s="220"/>
    </row>
    <row r="636" spans="1:3" ht="12.75">
      <c r="A636" s="205"/>
      <c r="B636" s="124"/>
      <c r="C636" s="220"/>
    </row>
    <row r="637" spans="1:3" ht="12.75">
      <c r="A637" s="205"/>
      <c r="B637" s="124"/>
      <c r="C637" s="220"/>
    </row>
    <row r="638" spans="1:3" ht="12.75">
      <c r="A638" s="205"/>
      <c r="B638" s="124"/>
      <c r="C638" s="220"/>
    </row>
    <row r="639" spans="1:3" ht="12.75">
      <c r="A639" s="205"/>
      <c r="B639" s="124"/>
      <c r="C639" s="220"/>
    </row>
    <row r="640" spans="1:3" ht="12.75">
      <c r="A640" s="205"/>
      <c r="B640" s="124"/>
      <c r="C640" s="220"/>
    </row>
    <row r="641" spans="1:3" ht="12.75">
      <c r="A641" s="205"/>
      <c r="B641" s="124"/>
      <c r="C641" s="220"/>
    </row>
    <row r="642" spans="1:3" ht="12.75">
      <c r="A642" s="205"/>
      <c r="B642" s="124"/>
      <c r="C642" s="220"/>
    </row>
    <row r="643" spans="1:3" ht="12.75">
      <c r="A643" s="205"/>
      <c r="B643" s="124"/>
      <c r="C643" s="220"/>
    </row>
    <row r="644" spans="1:3" ht="12.75">
      <c r="A644" s="205"/>
      <c r="B644" s="124"/>
      <c r="C644" s="220"/>
    </row>
    <row r="645" spans="1:3" ht="12.75">
      <c r="A645" s="205"/>
      <c r="B645" s="124"/>
      <c r="C645" s="220"/>
    </row>
    <row r="646" spans="1:3" ht="12.75">
      <c r="A646" s="205"/>
      <c r="B646" s="124"/>
      <c r="C646" s="220"/>
    </row>
    <row r="647" spans="1:3" ht="12.75">
      <c r="A647" s="205"/>
      <c r="B647" s="124"/>
      <c r="C647" s="220"/>
    </row>
    <row r="648" spans="1:3" ht="12.75">
      <c r="A648" s="205"/>
      <c r="B648" s="124"/>
      <c r="C648" s="220"/>
    </row>
    <row r="649" spans="1:3" ht="12.75">
      <c r="A649" s="205"/>
      <c r="B649" s="124"/>
      <c r="C649" s="220"/>
    </row>
    <row r="650" spans="1:3" ht="12.75">
      <c r="A650" s="205"/>
      <c r="B650" s="124"/>
      <c r="C650" s="220"/>
    </row>
    <row r="651" spans="1:3" ht="12.75">
      <c r="A651" s="205"/>
      <c r="B651" s="124"/>
      <c r="C651" s="220"/>
    </row>
    <row r="652" spans="1:3" ht="12.75">
      <c r="A652" s="205"/>
      <c r="B652" s="124"/>
      <c r="C652" s="220"/>
    </row>
    <row r="653" spans="1:3" ht="12.75">
      <c r="A653" s="205"/>
      <c r="B653" s="124"/>
      <c r="C653" s="220"/>
    </row>
    <row r="654" spans="1:3" ht="12.75">
      <c r="A654" s="205"/>
      <c r="B654" s="124"/>
      <c r="C654" s="220"/>
    </row>
    <row r="655" spans="1:3" ht="12.75">
      <c r="A655" s="205"/>
      <c r="B655" s="124"/>
      <c r="C655" s="220"/>
    </row>
    <row r="656" spans="1:3" ht="12.75">
      <c r="A656" s="205"/>
      <c r="B656" s="124"/>
      <c r="C656" s="220"/>
    </row>
    <row r="657" spans="1:3" ht="12.75">
      <c r="A657" s="205"/>
      <c r="B657" s="124"/>
      <c r="C657" s="220"/>
    </row>
    <row r="658" spans="1:3" ht="12.75">
      <c r="A658" s="205"/>
      <c r="B658" s="124"/>
      <c r="C658" s="220"/>
    </row>
    <row r="659" spans="1:3" ht="12.75">
      <c r="A659" s="205"/>
      <c r="B659" s="124"/>
      <c r="C659" s="220"/>
    </row>
    <row r="660" spans="1:3" ht="12.75">
      <c r="A660" s="205"/>
      <c r="B660" s="124"/>
      <c r="C660" s="220"/>
    </row>
    <row r="661" spans="1:3" ht="12.75">
      <c r="A661" s="205"/>
      <c r="B661" s="124"/>
      <c r="C661" s="220"/>
    </row>
    <row r="662" spans="1:3" ht="12.75">
      <c r="A662" s="205"/>
      <c r="B662" s="124"/>
      <c r="C662" s="220"/>
    </row>
    <row r="663" spans="1:3" ht="12.75">
      <c r="A663" s="205"/>
      <c r="B663" s="124"/>
      <c r="C663" s="220"/>
    </row>
    <row r="664" spans="1:3" ht="12.75">
      <c r="A664" s="205"/>
      <c r="B664" s="124"/>
      <c r="C664" s="220"/>
    </row>
    <row r="665" spans="1:3" ht="12.75">
      <c r="A665" s="205"/>
      <c r="B665" s="124"/>
      <c r="C665" s="220"/>
    </row>
    <row r="666" spans="1:3" ht="12.75">
      <c r="A666" s="205"/>
      <c r="B666" s="124"/>
      <c r="C666" s="220"/>
    </row>
    <row r="667" spans="1:3" ht="12.75">
      <c r="A667" s="205"/>
      <c r="B667" s="124"/>
      <c r="C667" s="220"/>
    </row>
    <row r="668" spans="1:3" ht="12.75">
      <c r="A668" s="205"/>
      <c r="B668" s="124"/>
      <c r="C668" s="220"/>
    </row>
    <row r="669" spans="1:3" ht="12.75">
      <c r="A669" s="205"/>
      <c r="B669" s="124"/>
      <c r="C669" s="220"/>
    </row>
    <row r="670" spans="1:3" ht="12.75">
      <c r="A670" s="205"/>
      <c r="B670" s="124"/>
      <c r="C670" s="220"/>
    </row>
    <row r="671" spans="1:3" ht="12.75">
      <c r="A671" s="205"/>
      <c r="B671" s="124"/>
      <c r="C671" s="220"/>
    </row>
    <row r="672" spans="1:3" ht="12.75">
      <c r="A672" s="205"/>
      <c r="B672" s="124"/>
      <c r="C672" s="220"/>
    </row>
    <row r="673" spans="1:3" ht="12.75">
      <c r="A673" s="205"/>
      <c r="B673" s="124"/>
      <c r="C673" s="220"/>
    </row>
    <row r="674" spans="1:3" ht="12.75">
      <c r="A674" s="205"/>
      <c r="B674" s="124"/>
      <c r="C674" s="220"/>
    </row>
    <row r="675" spans="1:3" ht="12.75">
      <c r="A675" s="205"/>
      <c r="B675" s="124"/>
      <c r="C675" s="220"/>
    </row>
    <row r="676" spans="1:3" ht="12.75">
      <c r="A676" s="205"/>
      <c r="B676" s="124"/>
      <c r="C676" s="220"/>
    </row>
    <row r="677" spans="1:3" ht="12.75">
      <c r="A677" s="205"/>
      <c r="B677" s="124"/>
      <c r="C677" s="220"/>
    </row>
    <row r="678" spans="1:3" ht="12.75">
      <c r="A678" s="205"/>
      <c r="B678" s="124"/>
      <c r="C678" s="220"/>
    </row>
    <row r="679" spans="1:3" ht="12.75">
      <c r="A679" s="205"/>
      <c r="B679" s="124"/>
      <c r="C679" s="220"/>
    </row>
    <row r="680" spans="1:3" ht="12.75">
      <c r="A680" s="205"/>
      <c r="B680" s="124"/>
      <c r="C680" s="220"/>
    </row>
    <row r="681" spans="1:3" ht="12.75">
      <c r="A681" s="205"/>
      <c r="B681" s="124"/>
      <c r="C681" s="220"/>
    </row>
    <row r="682" spans="1:3" ht="12.75">
      <c r="A682" s="205"/>
      <c r="B682" s="124"/>
      <c r="C682" s="220"/>
    </row>
    <row r="683" spans="1:3" ht="12.75">
      <c r="A683" s="205"/>
      <c r="B683" s="124"/>
      <c r="C683" s="220"/>
    </row>
    <row r="684" spans="1:3" ht="12.75">
      <c r="A684" s="205"/>
      <c r="B684" s="124"/>
      <c r="C684" s="220"/>
    </row>
    <row r="685" spans="1:3" ht="12.75">
      <c r="A685" s="205"/>
      <c r="B685" s="124"/>
      <c r="C685" s="220"/>
    </row>
    <row r="686" spans="1:3" ht="12.75">
      <c r="A686" s="205"/>
      <c r="B686" s="124"/>
      <c r="C686" s="220"/>
    </row>
    <row r="687" spans="1:3" ht="12.75">
      <c r="A687" s="205"/>
      <c r="B687" s="124"/>
      <c r="C687" s="220"/>
    </row>
    <row r="688" spans="1:3" ht="12.75">
      <c r="A688" s="205"/>
      <c r="B688" s="124"/>
      <c r="C688" s="220"/>
    </row>
    <row r="689" spans="1:3" ht="12.75">
      <c r="A689" s="205"/>
      <c r="B689" s="124"/>
      <c r="C689" s="220"/>
    </row>
    <row r="690" spans="1:3" ht="12.75">
      <c r="A690" s="205"/>
      <c r="B690" s="124"/>
      <c r="C690" s="220"/>
    </row>
    <row r="691" spans="1:3" ht="12.75">
      <c r="A691" s="205"/>
      <c r="B691" s="124"/>
      <c r="C691" s="220"/>
    </row>
    <row r="692" spans="1:3" ht="12.75">
      <c r="A692" s="205"/>
      <c r="B692" s="124"/>
      <c r="C692" s="220"/>
    </row>
    <row r="693" spans="1:3" ht="12.75">
      <c r="A693" s="205"/>
      <c r="B693" s="124"/>
      <c r="C693" s="220"/>
    </row>
    <row r="694" spans="1:3" ht="12.75">
      <c r="A694" s="205"/>
      <c r="B694" s="124"/>
      <c r="C694" s="220"/>
    </row>
    <row r="695" spans="1:3" ht="12.75">
      <c r="A695" s="205"/>
      <c r="B695" s="124"/>
      <c r="C695" s="220"/>
    </row>
    <row r="696" spans="1:3" ht="12.75">
      <c r="A696" s="205"/>
      <c r="B696" s="124"/>
      <c r="C696" s="220"/>
    </row>
    <row r="697" spans="1:3" ht="12.75">
      <c r="A697" s="205"/>
      <c r="B697" s="124"/>
      <c r="C697" s="220"/>
    </row>
    <row r="698" spans="1:3" ht="12.75">
      <c r="A698" s="205"/>
      <c r="B698" s="124"/>
      <c r="C698" s="220"/>
    </row>
    <row r="699" spans="1:3" ht="12.75">
      <c r="A699" s="205"/>
      <c r="B699" s="124"/>
      <c r="C699" s="220"/>
    </row>
    <row r="700" spans="1:3" ht="12.75">
      <c r="A700" s="205"/>
      <c r="B700" s="124"/>
      <c r="C700" s="220"/>
    </row>
    <row r="701" spans="1:3" ht="12.75">
      <c r="A701" s="205"/>
      <c r="B701" s="124"/>
      <c r="C701" s="220"/>
    </row>
    <row r="702" spans="1:3" ht="12.75">
      <c r="A702" s="205"/>
      <c r="B702" s="124"/>
      <c r="C702" s="220"/>
    </row>
    <row r="703" spans="1:3" ht="12.75">
      <c r="A703" s="205"/>
      <c r="B703" s="124"/>
      <c r="C703" s="220"/>
    </row>
    <row r="704" spans="1:3" ht="12.75">
      <c r="A704" s="205"/>
      <c r="B704" s="124"/>
      <c r="C704" s="220"/>
    </row>
    <row r="705" spans="1:3" ht="12.75">
      <c r="A705" s="205"/>
      <c r="B705" s="124"/>
      <c r="C705" s="220"/>
    </row>
    <row r="706" spans="1:3" ht="12.75">
      <c r="A706" s="205"/>
      <c r="B706" s="124"/>
      <c r="C706" s="220"/>
    </row>
    <row r="707" spans="1:3" ht="12.75">
      <c r="A707" s="205"/>
      <c r="B707" s="124"/>
      <c r="C707" s="220"/>
    </row>
    <row r="708" spans="1:3" ht="12.75">
      <c r="A708" s="205"/>
      <c r="B708" s="124"/>
      <c r="C708" s="220"/>
    </row>
    <row r="709" spans="1:3" ht="12.75">
      <c r="A709" s="205"/>
      <c r="B709" s="124"/>
      <c r="C709" s="220"/>
    </row>
    <row r="710" spans="1:3" ht="12.75">
      <c r="A710" s="205"/>
      <c r="B710" s="124"/>
      <c r="C710" s="220"/>
    </row>
    <row r="711" spans="1:3" ht="12.75">
      <c r="A711" s="205"/>
      <c r="B711" s="124"/>
      <c r="C711" s="220"/>
    </row>
    <row r="712" spans="1:3" ht="12.75">
      <c r="A712" s="205"/>
      <c r="B712" s="124"/>
      <c r="C712" s="220"/>
    </row>
    <row r="713" spans="1:3" ht="12.75">
      <c r="A713" s="205"/>
      <c r="B713" s="124"/>
      <c r="C713" s="220"/>
    </row>
    <row r="714" spans="1:3" ht="12.75">
      <c r="A714" s="205"/>
      <c r="B714" s="124"/>
      <c r="C714" s="220"/>
    </row>
    <row r="715" spans="1:3" ht="12.75">
      <c r="A715" s="205"/>
      <c r="B715" s="124"/>
      <c r="C715" s="220"/>
    </row>
    <row r="716" spans="1:3" ht="12.75">
      <c r="A716" s="205"/>
      <c r="B716" s="124"/>
      <c r="C716" s="220"/>
    </row>
    <row r="717" spans="1:3" ht="12.75">
      <c r="A717" s="205"/>
      <c r="B717" s="124"/>
      <c r="C717" s="220"/>
    </row>
    <row r="718" spans="1:3" ht="12.75">
      <c r="A718" s="205"/>
      <c r="B718" s="124"/>
      <c r="C718" s="220"/>
    </row>
    <row r="719" spans="1:3" ht="12.75">
      <c r="A719" s="205"/>
      <c r="B719" s="124"/>
      <c r="C719" s="220"/>
    </row>
    <row r="720" spans="1:3" ht="12.75">
      <c r="A720" s="205"/>
      <c r="B720" s="124"/>
      <c r="C720" s="220"/>
    </row>
    <row r="721" spans="1:3" ht="12.75">
      <c r="A721" s="205"/>
      <c r="B721" s="124"/>
      <c r="C721" s="220"/>
    </row>
    <row r="722" spans="1:3" ht="12.75">
      <c r="A722" s="205"/>
      <c r="B722" s="124"/>
      <c r="C722" s="220"/>
    </row>
    <row r="723" spans="1:3" ht="12.75">
      <c r="A723" s="205"/>
      <c r="B723" s="124"/>
      <c r="C723" s="220"/>
    </row>
    <row r="724" spans="1:3" ht="12.75">
      <c r="A724" s="205"/>
      <c r="B724" s="124"/>
      <c r="C724" s="220"/>
    </row>
    <row r="725" spans="1:3" ht="12.75">
      <c r="A725" s="205"/>
      <c r="B725" s="124"/>
      <c r="C725" s="220"/>
    </row>
    <row r="726" spans="1:3" ht="12.75">
      <c r="A726" s="205"/>
      <c r="B726" s="124"/>
      <c r="C726" s="220"/>
    </row>
    <row r="727" spans="1:3" ht="12.75">
      <c r="A727" s="205"/>
      <c r="B727" s="124"/>
      <c r="C727" s="220"/>
    </row>
    <row r="728" spans="1:3" ht="12.75">
      <c r="A728" s="205"/>
      <c r="B728" s="124"/>
      <c r="C728" s="220"/>
    </row>
    <row r="729" spans="1:3" ht="12.75">
      <c r="A729" s="205"/>
      <c r="B729" s="124"/>
      <c r="C729" s="220"/>
    </row>
    <row r="730" spans="1:3" ht="12.75">
      <c r="A730" s="205"/>
      <c r="B730" s="124"/>
      <c r="C730" s="220"/>
    </row>
    <row r="731" spans="1:3" ht="12.75">
      <c r="A731" s="205"/>
      <c r="B731" s="124"/>
      <c r="C731" s="220"/>
    </row>
    <row r="732" spans="1:3" ht="12.75">
      <c r="A732" s="205"/>
      <c r="B732" s="124"/>
      <c r="C732" s="220"/>
    </row>
    <row r="733" spans="1:3" ht="12.75">
      <c r="A733" s="205"/>
      <c r="B733" s="124"/>
      <c r="C733" s="220"/>
    </row>
    <row r="734" spans="1:3" ht="12.75">
      <c r="A734" s="205"/>
      <c r="B734" s="124"/>
      <c r="C734" s="220"/>
    </row>
    <row r="735" spans="1:3" ht="12.75">
      <c r="A735" s="205"/>
      <c r="B735" s="124"/>
      <c r="C735" s="220"/>
    </row>
    <row r="736" spans="1:3" ht="12.75">
      <c r="A736" s="205"/>
      <c r="B736" s="124"/>
      <c r="C736" s="220"/>
    </row>
    <row r="737" spans="1:3" ht="12.75">
      <c r="A737" s="205"/>
      <c r="B737" s="124"/>
      <c r="C737" s="220"/>
    </row>
    <row r="738" spans="1:3" ht="12.75">
      <c r="A738" s="205"/>
      <c r="B738" s="124"/>
      <c r="C738" s="220"/>
    </row>
    <row r="739" spans="1:3" ht="12.75">
      <c r="A739" s="205"/>
      <c r="B739" s="124"/>
      <c r="C739" s="220"/>
    </row>
    <row r="740" spans="1:3" ht="12.75">
      <c r="A740" s="205"/>
      <c r="B740" s="124"/>
      <c r="C740" s="220"/>
    </row>
    <row r="741" spans="1:3" ht="12.75">
      <c r="A741" s="205"/>
      <c r="B741" s="124"/>
      <c r="C741" s="220"/>
    </row>
    <row r="742" spans="1:3" ht="12.75">
      <c r="A742" s="205"/>
      <c r="B742" s="124"/>
      <c r="C742" s="220"/>
    </row>
    <row r="743" spans="1:3" ht="12.75">
      <c r="A743" s="205"/>
      <c r="B743" s="124"/>
      <c r="C743" s="220"/>
    </row>
    <row r="744" spans="1:3" ht="12.75">
      <c r="A744" s="205"/>
      <c r="B744" s="124"/>
      <c r="C744" s="220"/>
    </row>
    <row r="745" spans="1:3" ht="12.75">
      <c r="A745" s="205"/>
      <c r="B745" s="124"/>
      <c r="C745" s="220"/>
    </row>
    <row r="746" spans="1:3" ht="12.75">
      <c r="A746" s="205"/>
      <c r="B746" s="124"/>
      <c r="C746" s="220"/>
    </row>
    <row r="747" spans="1:3" ht="12.75">
      <c r="A747" s="205"/>
      <c r="B747" s="124"/>
      <c r="C747" s="220"/>
    </row>
    <row r="748" spans="1:3" ht="12.75">
      <c r="A748" s="205"/>
      <c r="B748" s="124"/>
      <c r="C748" s="220"/>
    </row>
    <row r="749" spans="1:3" ht="12.75">
      <c r="A749" s="205"/>
      <c r="B749" s="124"/>
      <c r="C749" s="220"/>
    </row>
    <row r="750" spans="1:3" ht="12.75">
      <c r="A750" s="205"/>
      <c r="B750" s="124"/>
      <c r="C750" s="220"/>
    </row>
    <row r="751" spans="1:3" ht="12.75">
      <c r="A751" s="205"/>
      <c r="B751" s="124"/>
      <c r="C751" s="220"/>
    </row>
    <row r="752" spans="1:3" ht="12.75">
      <c r="A752" s="205"/>
      <c r="B752" s="124"/>
      <c r="C752" s="220"/>
    </row>
    <row r="753" spans="1:3" ht="12.75">
      <c r="A753" s="205"/>
      <c r="B753" s="124"/>
      <c r="C753" s="220"/>
    </row>
    <row r="754" spans="1:3" ht="12.75">
      <c r="A754" s="205"/>
      <c r="B754" s="124"/>
      <c r="C754" s="220"/>
    </row>
    <row r="755" spans="1:3" ht="12.75">
      <c r="A755" s="205"/>
      <c r="B755" s="124"/>
      <c r="C755" s="220"/>
    </row>
    <row r="756" spans="1:3" ht="12.75">
      <c r="A756" s="205"/>
      <c r="B756" s="124"/>
      <c r="C756" s="220"/>
    </row>
    <row r="757" spans="1:3" ht="12.75">
      <c r="A757" s="205"/>
      <c r="B757" s="124"/>
      <c r="C757" s="220"/>
    </row>
    <row r="758" spans="1:3" ht="12.75">
      <c r="A758" s="205"/>
      <c r="B758" s="124"/>
      <c r="C758" s="220"/>
    </row>
    <row r="759" spans="1:3" ht="12.75">
      <c r="A759" s="205"/>
      <c r="B759" s="124"/>
      <c r="C759" s="220"/>
    </row>
    <row r="760" spans="1:3" ht="12.75">
      <c r="A760" s="205"/>
      <c r="B760" s="124"/>
      <c r="C760" s="220"/>
    </row>
    <row r="761" spans="1:3" ht="12.75">
      <c r="A761" s="205"/>
      <c r="B761" s="124"/>
      <c r="C761" s="220"/>
    </row>
    <row r="762" spans="1:3" ht="12.75">
      <c r="A762" s="205"/>
      <c r="B762" s="124"/>
      <c r="C762" s="220"/>
    </row>
    <row r="763" spans="1:3" ht="12.75">
      <c r="A763" s="205"/>
      <c r="B763" s="124"/>
      <c r="C763" s="220"/>
    </row>
    <row r="764" spans="1:3" ht="12.75">
      <c r="A764" s="205"/>
      <c r="B764" s="124"/>
      <c r="C764" s="220"/>
    </row>
    <row r="765" spans="1:3" ht="12.75">
      <c r="A765" s="205"/>
      <c r="B765" s="124"/>
      <c r="C765" s="220"/>
    </row>
    <row r="766" spans="1:3" ht="12.75">
      <c r="A766" s="205"/>
      <c r="B766" s="124"/>
      <c r="C766" s="220"/>
    </row>
    <row r="767" spans="1:3" ht="12.75">
      <c r="A767" s="205"/>
      <c r="B767" s="124"/>
      <c r="C767" s="220"/>
    </row>
    <row r="768" spans="1:3" ht="12.75">
      <c r="A768" s="205"/>
      <c r="B768" s="124"/>
      <c r="C768" s="220"/>
    </row>
    <row r="769" spans="1:3" ht="12.75">
      <c r="A769" s="205"/>
      <c r="B769" s="124"/>
      <c r="C769" s="220"/>
    </row>
    <row r="770" spans="1:3" ht="12.75">
      <c r="A770" s="205"/>
      <c r="B770" s="124"/>
      <c r="C770" s="220"/>
    </row>
    <row r="771" spans="1:3" ht="12.75">
      <c r="A771" s="205"/>
      <c r="B771" s="124"/>
      <c r="C771" s="220"/>
    </row>
    <row r="772" spans="1:3" ht="12.75">
      <c r="A772" s="205"/>
      <c r="B772" s="124"/>
      <c r="C772" s="220"/>
    </row>
    <row r="773" spans="1:3" ht="12.75">
      <c r="A773" s="205"/>
      <c r="B773" s="124"/>
      <c r="C773" s="220"/>
    </row>
    <row r="774" spans="1:3" ht="12.75">
      <c r="A774" s="205"/>
      <c r="B774" s="124"/>
      <c r="C774" s="220"/>
    </row>
    <row r="775" spans="1:3" ht="12.75">
      <c r="A775" s="205"/>
      <c r="B775" s="124"/>
      <c r="C775" s="220"/>
    </row>
    <row r="776" spans="1:3" ht="12.75">
      <c r="A776" s="205"/>
      <c r="B776" s="124"/>
      <c r="C776" s="220"/>
    </row>
    <row r="777" spans="1:3" ht="12.75">
      <c r="A777" s="205"/>
      <c r="B777" s="124"/>
      <c r="C777" s="220"/>
    </row>
    <row r="778" spans="1:3" ht="12.75">
      <c r="A778" s="205"/>
      <c r="B778" s="124"/>
      <c r="C778" s="220"/>
    </row>
    <row r="779" spans="1:3" ht="12.75">
      <c r="A779" s="205"/>
      <c r="B779" s="124"/>
      <c r="C779" s="220"/>
    </row>
    <row r="780" spans="1:3" ht="12.75">
      <c r="A780" s="205"/>
      <c r="B780" s="124"/>
      <c r="C780" s="220"/>
    </row>
    <row r="781" spans="1:3" ht="12.75">
      <c r="A781" s="205"/>
      <c r="B781" s="124"/>
      <c r="C781" s="220"/>
    </row>
    <row r="782" spans="1:3" ht="12.75">
      <c r="A782" s="205"/>
      <c r="B782" s="124"/>
      <c r="C782" s="220"/>
    </row>
    <row r="783" spans="1:3" ht="12.75">
      <c r="A783" s="205"/>
      <c r="B783" s="124"/>
      <c r="C783" s="220"/>
    </row>
    <row r="784" spans="1:3" ht="12.75">
      <c r="A784" s="205"/>
      <c r="B784" s="124"/>
      <c r="C784" s="220"/>
    </row>
    <row r="785" spans="1:3" ht="12.75">
      <c r="A785" s="205"/>
      <c r="B785" s="124"/>
      <c r="C785" s="220"/>
    </row>
    <row r="786" spans="1:3" ht="12.75">
      <c r="A786" s="205"/>
      <c r="B786" s="124"/>
      <c r="C786" s="220"/>
    </row>
    <row r="787" spans="1:3" ht="12.75">
      <c r="A787" s="205"/>
      <c r="B787" s="124"/>
      <c r="C787" s="220"/>
    </row>
    <row r="788" spans="1:3" ht="12.75">
      <c r="A788" s="205"/>
      <c r="B788" s="124"/>
      <c r="C788" s="220"/>
    </row>
    <row r="789" spans="1:3" ht="12.75">
      <c r="A789" s="205"/>
      <c r="B789" s="124"/>
      <c r="C789" s="220"/>
    </row>
    <row r="790" spans="1:3" ht="12.75">
      <c r="A790" s="205"/>
      <c r="B790" s="124"/>
      <c r="C790" s="220"/>
    </row>
    <row r="791" spans="1:3" ht="12.75">
      <c r="A791" s="205"/>
      <c r="B791" s="124"/>
      <c r="C791" s="220"/>
    </row>
  </sheetData>
  <mergeCells count="3">
    <mergeCell ref="A5:C5"/>
    <mergeCell ref="B7:C7"/>
    <mergeCell ref="A29:B29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0"/>
  <sheetViews>
    <sheetView workbookViewId="0" topLeftCell="A1">
      <selection activeCell="B15" sqref="B15"/>
    </sheetView>
  </sheetViews>
  <sheetFormatPr defaultColWidth="9.140625" defaultRowHeight="12.75"/>
  <cols>
    <col min="2" max="2" width="64.140625" style="0" customWidth="1"/>
    <col min="3" max="3" width="19.140625" style="0" customWidth="1"/>
  </cols>
  <sheetData>
    <row r="1" ht="12.75">
      <c r="C1" s="55" t="s">
        <v>28</v>
      </c>
    </row>
    <row r="2" ht="12.75">
      <c r="C2" s="55"/>
    </row>
    <row r="3" ht="12.75">
      <c r="C3" s="55"/>
    </row>
    <row r="4" s="38" customFormat="1" ht="15.75">
      <c r="A4" s="36" t="s">
        <v>18</v>
      </c>
    </row>
    <row r="5" s="36" customFormat="1" ht="15.75">
      <c r="A5" s="36" t="s">
        <v>19</v>
      </c>
    </row>
    <row r="6" s="36" customFormat="1" ht="15.75">
      <c r="A6" s="36" t="s">
        <v>67</v>
      </c>
    </row>
    <row r="7" s="36" customFormat="1" ht="15.75"/>
    <row r="8" s="36" customFormat="1" ht="15.75"/>
    <row r="10" spans="1:3" s="22" customFormat="1" ht="27.75" customHeight="1">
      <c r="A10" s="19" t="s">
        <v>0</v>
      </c>
      <c r="B10" s="20" t="s">
        <v>1</v>
      </c>
      <c r="C10" s="21" t="s">
        <v>2</v>
      </c>
    </row>
    <row r="11" spans="1:3" s="9" customFormat="1" ht="15.75">
      <c r="A11" s="23">
        <v>750</v>
      </c>
      <c r="B11" s="8" t="s">
        <v>5</v>
      </c>
      <c r="C11" s="15"/>
    </row>
    <row r="12" spans="1:3" s="11" customFormat="1" ht="12.75">
      <c r="A12" s="26"/>
      <c r="B12" s="44" t="s">
        <v>23</v>
      </c>
      <c r="C12" s="16"/>
    </row>
    <row r="13" spans="1:3" s="69" customFormat="1" ht="15">
      <c r="A13" s="67"/>
      <c r="B13" s="46" t="s">
        <v>35</v>
      </c>
      <c r="C13" s="68"/>
    </row>
    <row r="14" spans="1:3" s="64" customFormat="1" ht="29.25" customHeight="1">
      <c r="A14" s="62"/>
      <c r="B14" s="63" t="s">
        <v>74</v>
      </c>
      <c r="C14" s="53"/>
    </row>
    <row r="15" spans="1:3" s="64" customFormat="1" ht="21" customHeight="1">
      <c r="A15" s="62"/>
      <c r="B15" s="63" t="s">
        <v>24</v>
      </c>
      <c r="C15" s="53"/>
    </row>
    <row r="16" spans="1:3" s="64" customFormat="1" ht="21" customHeight="1">
      <c r="A16" s="62"/>
      <c r="B16" s="63" t="s">
        <v>75</v>
      </c>
      <c r="C16" s="53"/>
    </row>
    <row r="17" spans="1:3" s="36" customFormat="1" ht="15.75">
      <c r="A17" s="35"/>
      <c r="B17" s="35"/>
      <c r="C17" s="37">
        <v>35670</v>
      </c>
    </row>
    <row r="18" spans="1:3" s="9" customFormat="1" ht="31.5">
      <c r="A18" s="23">
        <v>751</v>
      </c>
      <c r="B18" s="8" t="s">
        <v>6</v>
      </c>
      <c r="C18" s="15"/>
    </row>
    <row r="19" spans="1:3" s="11" customFormat="1" ht="19.5" customHeight="1">
      <c r="A19" s="27"/>
      <c r="B19" s="44" t="s">
        <v>25</v>
      </c>
      <c r="C19" s="16"/>
    </row>
    <row r="20" spans="1:3" s="69" customFormat="1" ht="15">
      <c r="A20" s="67"/>
      <c r="B20" s="46" t="s">
        <v>35</v>
      </c>
      <c r="C20" s="68"/>
    </row>
    <row r="21" spans="1:3" s="3" customFormat="1" ht="21.75" customHeight="1">
      <c r="A21" s="28"/>
      <c r="B21" s="34" t="s">
        <v>42</v>
      </c>
      <c r="C21" s="45"/>
    </row>
    <row r="22" spans="1:3" s="3" customFormat="1" ht="15.75">
      <c r="A22" s="12"/>
      <c r="B22" s="13"/>
      <c r="C22" s="14">
        <v>2500</v>
      </c>
    </row>
    <row r="23" spans="1:3" s="9" customFormat="1" ht="15.75">
      <c r="A23" s="23">
        <v>852</v>
      </c>
      <c r="B23" s="8" t="s">
        <v>10</v>
      </c>
      <c r="C23" s="15"/>
    </row>
    <row r="24" spans="1:3" s="11" customFormat="1" ht="12.75">
      <c r="A24" s="26"/>
      <c r="B24" s="44" t="s">
        <v>23</v>
      </c>
      <c r="C24" s="16"/>
    </row>
    <row r="25" spans="1:3" s="69" customFormat="1" ht="15">
      <c r="A25" s="67"/>
      <c r="B25" s="46" t="s">
        <v>35</v>
      </c>
      <c r="C25" s="68"/>
    </row>
    <row r="26" spans="1:3" s="3" customFormat="1" ht="29.25" customHeight="1">
      <c r="A26" s="25"/>
      <c r="B26" s="4" t="s">
        <v>68</v>
      </c>
      <c r="C26" s="45"/>
    </row>
    <row r="27" spans="1:3" s="11" customFormat="1" ht="21" customHeight="1">
      <c r="A27" s="26"/>
      <c r="B27" s="46" t="s">
        <v>69</v>
      </c>
      <c r="C27" s="16"/>
    </row>
    <row r="28" spans="1:3" s="11" customFormat="1" ht="25.5">
      <c r="A28" s="26"/>
      <c r="B28" s="46" t="s">
        <v>76</v>
      </c>
      <c r="C28" s="16"/>
    </row>
    <row r="29" spans="1:3" s="36" customFormat="1" ht="15.75">
      <c r="A29" s="35"/>
      <c r="B29" s="35"/>
      <c r="C29" s="37">
        <v>860004</v>
      </c>
    </row>
    <row r="30" ht="18">
      <c r="C30" s="39">
        <f>C29+C22+C17</f>
        <v>898174</v>
      </c>
    </row>
  </sheetData>
  <printOptions/>
  <pageMargins left="0.7480314960629921" right="0.35433070866141736" top="0.5118110236220472" bottom="0.3937007874015748" header="0.5118110236220472" footer="0.1968503937007874"/>
  <pageSetup horizontalDpi="600" verticalDpi="600" orientation="portrait" paperSize="9" r:id="rId1"/>
  <headerFooter alignWithMargins="0"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D33"/>
  <sheetViews>
    <sheetView workbookViewId="0" topLeftCell="A1">
      <selection activeCell="A1" sqref="A1:IV16384"/>
    </sheetView>
  </sheetViews>
  <sheetFormatPr defaultColWidth="9.140625" defaultRowHeight="12.75"/>
  <cols>
    <col min="2" max="2" width="11.8515625" style="0" customWidth="1"/>
    <col min="3" max="3" width="44.57421875" style="0" customWidth="1"/>
    <col min="4" max="4" width="19.140625" style="0" customWidth="1"/>
  </cols>
  <sheetData>
    <row r="2" s="38" customFormat="1" ht="15.75">
      <c r="A2" s="36" t="s">
        <v>248</v>
      </c>
    </row>
    <row r="3" s="36" customFormat="1" ht="15.75">
      <c r="A3" s="36" t="s">
        <v>249</v>
      </c>
    </row>
    <row r="4" s="36" customFormat="1" ht="15.75"/>
    <row r="6" spans="1:4" s="22" customFormat="1" ht="27.75" customHeight="1">
      <c r="A6" s="19" t="s">
        <v>0</v>
      </c>
      <c r="B6" s="19" t="s">
        <v>88</v>
      </c>
      <c r="C6" s="20" t="s">
        <v>1</v>
      </c>
      <c r="D6" s="21" t="s">
        <v>2</v>
      </c>
    </row>
    <row r="7" spans="1:4" s="9" customFormat="1" ht="15.75">
      <c r="A7" s="23">
        <v>750</v>
      </c>
      <c r="B7" s="221"/>
      <c r="C7" s="8" t="s">
        <v>5</v>
      </c>
      <c r="D7" s="15"/>
    </row>
    <row r="8" spans="1:4" s="11" customFormat="1" ht="12.75">
      <c r="A8" s="26"/>
      <c r="B8" s="222">
        <v>75011</v>
      </c>
      <c r="C8" s="44" t="s">
        <v>133</v>
      </c>
      <c r="D8" s="223"/>
    </row>
    <row r="9" spans="1:4" s="3" customFormat="1" ht="12.75">
      <c r="A9" s="25"/>
      <c r="B9" s="224"/>
      <c r="C9" s="34" t="s">
        <v>250</v>
      </c>
      <c r="D9" s="479">
        <v>35670</v>
      </c>
    </row>
    <row r="10" spans="1:4" s="3" customFormat="1" ht="12.75">
      <c r="A10" s="25"/>
      <c r="B10" s="224"/>
      <c r="C10" s="225" t="s">
        <v>251</v>
      </c>
      <c r="D10" s="480"/>
    </row>
    <row r="11" spans="1:4" s="3" customFormat="1" ht="12.75">
      <c r="A11" s="25"/>
      <c r="B11" s="226"/>
      <c r="C11" s="228"/>
      <c r="D11" s="229"/>
    </row>
    <row r="12" spans="1:4" s="3" customFormat="1" ht="12.75">
      <c r="A12" s="25"/>
      <c r="B12" s="226"/>
      <c r="C12" s="34"/>
      <c r="D12" s="230">
        <f>SUM(D9)</f>
        <v>35670</v>
      </c>
    </row>
    <row r="13" spans="1:4" s="36" customFormat="1" ht="15.75">
      <c r="A13" s="35"/>
      <c r="B13" s="35"/>
      <c r="C13" s="35"/>
      <c r="D13" s="37">
        <f>D12</f>
        <v>35670</v>
      </c>
    </row>
    <row r="14" spans="1:4" s="9" customFormat="1" ht="47.25">
      <c r="A14" s="23">
        <v>751</v>
      </c>
      <c r="B14" s="221"/>
      <c r="C14" s="8" t="s">
        <v>6</v>
      </c>
      <c r="D14" s="15"/>
    </row>
    <row r="15" spans="1:4" s="11" customFormat="1" ht="25.5">
      <c r="A15" s="27"/>
      <c r="B15" s="84">
        <v>75101</v>
      </c>
      <c r="C15" s="44" t="s">
        <v>146</v>
      </c>
      <c r="D15" s="16"/>
    </row>
    <row r="16" spans="1:4" s="3" customFormat="1" ht="12.75">
      <c r="A16" s="28"/>
      <c r="B16" s="28"/>
      <c r="C16" s="34" t="s">
        <v>252</v>
      </c>
      <c r="D16" s="479">
        <v>2500</v>
      </c>
    </row>
    <row r="17" spans="1:4" s="3" customFormat="1" ht="12.75">
      <c r="A17" s="28"/>
      <c r="B17" s="28"/>
      <c r="C17" s="225" t="s">
        <v>253</v>
      </c>
      <c r="D17" s="480"/>
    </row>
    <row r="18" spans="1:4" s="3" customFormat="1" ht="12.75">
      <c r="A18" s="28"/>
      <c r="B18" s="25"/>
      <c r="C18" s="225"/>
      <c r="D18" s="5"/>
    </row>
    <row r="19" spans="1:4" s="3" customFormat="1" ht="12.75">
      <c r="A19" s="231"/>
      <c r="B19" s="232"/>
      <c r="C19" s="4"/>
      <c r="D19" s="92">
        <f>SUM(D16)</f>
        <v>2500</v>
      </c>
    </row>
    <row r="20" spans="1:4" s="3" customFormat="1" ht="15.75">
      <c r="A20" s="12"/>
      <c r="B20" s="233"/>
      <c r="C20" s="13"/>
      <c r="D20" s="14">
        <f>D19</f>
        <v>2500</v>
      </c>
    </row>
    <row r="21" spans="1:4" s="9" customFormat="1" ht="15.75">
      <c r="A21" s="23">
        <v>852</v>
      </c>
      <c r="B21" s="221"/>
      <c r="C21" s="8" t="s">
        <v>10</v>
      </c>
      <c r="D21" s="15"/>
    </row>
    <row r="22" spans="1:4" s="11" customFormat="1" ht="38.25">
      <c r="A22" s="26"/>
      <c r="B22" s="222">
        <v>85212</v>
      </c>
      <c r="C22" s="234" t="s">
        <v>254</v>
      </c>
      <c r="D22" s="16"/>
    </row>
    <row r="23" spans="1:4" s="3" customFormat="1" ht="12.75">
      <c r="A23" s="25"/>
      <c r="B23" s="224"/>
      <c r="C23" s="34" t="s">
        <v>250</v>
      </c>
      <c r="D23" s="481">
        <v>845144</v>
      </c>
    </row>
    <row r="24" spans="1:4" s="3" customFormat="1" ht="12.75">
      <c r="A24" s="25"/>
      <c r="B24" s="224"/>
      <c r="C24" s="225" t="s">
        <v>255</v>
      </c>
      <c r="D24" s="482"/>
    </row>
    <row r="25" spans="1:4" s="3" customFormat="1" ht="12.75">
      <c r="A25" s="25"/>
      <c r="B25" s="235"/>
      <c r="C25" s="236"/>
      <c r="D25" s="92">
        <f>SUM(D23:D23)</f>
        <v>845144</v>
      </c>
    </row>
    <row r="26" spans="1:4" s="11" customFormat="1" ht="38.25">
      <c r="A26" s="26"/>
      <c r="B26" s="237">
        <v>85213</v>
      </c>
      <c r="C26" s="10" t="s">
        <v>256</v>
      </c>
      <c r="D26" s="16"/>
    </row>
    <row r="27" spans="1:4" s="3" customFormat="1" ht="14.25" customHeight="1">
      <c r="A27" s="25"/>
      <c r="B27" s="226"/>
      <c r="C27" s="4" t="s">
        <v>257</v>
      </c>
      <c r="D27" s="5">
        <v>1900</v>
      </c>
    </row>
    <row r="28" spans="1:4" s="3" customFormat="1" ht="12.75">
      <c r="A28" s="25"/>
      <c r="B28" s="226"/>
      <c r="C28" s="4"/>
      <c r="D28" s="92">
        <f>SUM(D27)</f>
        <v>1900</v>
      </c>
    </row>
    <row r="29" spans="1:4" s="11" customFormat="1" ht="25.5">
      <c r="A29" s="26"/>
      <c r="B29" s="222">
        <v>85214</v>
      </c>
      <c r="C29" s="10" t="s">
        <v>258</v>
      </c>
      <c r="D29" s="16"/>
    </row>
    <row r="30" spans="1:4" s="3" customFormat="1" ht="14.25" customHeight="1">
      <c r="A30" s="25"/>
      <c r="B30" s="226"/>
      <c r="C30" s="4" t="s">
        <v>257</v>
      </c>
      <c r="D30" s="5">
        <v>12960</v>
      </c>
    </row>
    <row r="31" spans="1:4" s="3" customFormat="1" ht="12.75">
      <c r="A31" s="25"/>
      <c r="B31" s="226"/>
      <c r="C31" s="34"/>
      <c r="D31" s="230">
        <f>SUM(D30:D30)</f>
        <v>12960</v>
      </c>
    </row>
    <row r="32" spans="1:4" s="36" customFormat="1" ht="15.75">
      <c r="A32" s="35"/>
      <c r="B32" s="35"/>
      <c r="C32" s="35"/>
      <c r="D32" s="37">
        <f>D31+D28+D25</f>
        <v>860004</v>
      </c>
    </row>
    <row r="33" ht="18">
      <c r="D33" s="39">
        <f>D32+D20+D13</f>
        <v>898174</v>
      </c>
    </row>
  </sheetData>
  <mergeCells count="3">
    <mergeCell ref="D9:D10"/>
    <mergeCell ref="D16:D17"/>
    <mergeCell ref="D23:D2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B23" sqref="B23"/>
    </sheetView>
  </sheetViews>
  <sheetFormatPr defaultColWidth="9.140625" defaultRowHeight="12.75"/>
  <cols>
    <col min="2" max="2" width="59.28125" style="0" customWidth="1"/>
    <col min="3" max="3" width="18.28125" style="0" customWidth="1"/>
  </cols>
  <sheetData>
    <row r="1" ht="12.75">
      <c r="C1" s="55" t="s">
        <v>29</v>
      </c>
    </row>
    <row r="2" ht="12.75">
      <c r="C2" s="55"/>
    </row>
    <row r="3" ht="12.75">
      <c r="C3" s="55"/>
    </row>
    <row r="4" ht="12.75">
      <c r="C4" s="55"/>
    </row>
    <row r="5" ht="12.75">
      <c r="C5" s="55"/>
    </row>
    <row r="6" s="38" customFormat="1" ht="19.5" customHeight="1">
      <c r="A6" s="36" t="s">
        <v>14</v>
      </c>
    </row>
    <row r="7" s="36" customFormat="1" ht="15.75">
      <c r="A7" s="36" t="s">
        <v>77</v>
      </c>
    </row>
    <row r="8" s="36" customFormat="1" ht="15.75"/>
    <row r="9" s="36" customFormat="1" ht="15.75"/>
    <row r="10" s="36" customFormat="1" ht="15.75"/>
    <row r="11" s="36" customFormat="1" ht="15.75"/>
    <row r="13" spans="1:3" s="22" customFormat="1" ht="27.75" customHeight="1">
      <c r="A13" s="19" t="s">
        <v>0</v>
      </c>
      <c r="B13" s="20" t="s">
        <v>1</v>
      </c>
      <c r="C13" s="21" t="s">
        <v>2</v>
      </c>
    </row>
    <row r="14" spans="1:3" s="9" customFormat="1" ht="15.75">
      <c r="A14" s="23">
        <v>852</v>
      </c>
      <c r="B14" s="8" t="s">
        <v>10</v>
      </c>
      <c r="C14" s="15"/>
    </row>
    <row r="15" spans="1:3" s="11" customFormat="1" ht="14.25" customHeight="1">
      <c r="A15" s="26"/>
      <c r="B15" s="44" t="s">
        <v>23</v>
      </c>
      <c r="C15" s="57"/>
    </row>
    <row r="16" spans="1:3" s="69" customFormat="1" ht="15">
      <c r="A16" s="67"/>
      <c r="B16" s="46" t="s">
        <v>35</v>
      </c>
      <c r="C16" s="68"/>
    </row>
    <row r="17" spans="1:3" s="11" customFormat="1" ht="25.5" customHeight="1">
      <c r="A17" s="26"/>
      <c r="B17" s="46" t="s">
        <v>78</v>
      </c>
      <c r="C17" s="16"/>
    </row>
    <row r="18" spans="1:3" s="11" customFormat="1" ht="18" customHeight="1">
      <c r="A18" s="26"/>
      <c r="B18" s="46" t="s">
        <v>79</v>
      </c>
      <c r="C18" s="16"/>
    </row>
    <row r="19" spans="1:3" s="11" customFormat="1" ht="24.75" customHeight="1">
      <c r="A19" s="26"/>
      <c r="B19" s="46" t="s">
        <v>80</v>
      </c>
      <c r="C19" s="16"/>
    </row>
    <row r="20" spans="1:3" s="3" customFormat="1" ht="15.75">
      <c r="A20" s="12"/>
      <c r="B20" s="13"/>
      <c r="C20" s="14">
        <v>87420</v>
      </c>
    </row>
    <row r="21" ht="18">
      <c r="C21" s="39">
        <f>C20</f>
        <v>87420</v>
      </c>
    </row>
  </sheetData>
  <printOptions/>
  <pageMargins left="0.7480314960629921" right="0.35433070866141736" top="0.5118110236220472" bottom="0.3937007874015748" header="0.5118110236220472" footer="0.1968503937007874"/>
  <pageSetup horizontalDpi="600" verticalDpi="600" orientation="portrait" paperSize="9" r:id="rId1"/>
  <headerFooter alignWithMargins="0">
    <oddFooter>&amp;CStrona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6:D25"/>
  <sheetViews>
    <sheetView workbookViewId="0" topLeftCell="A1">
      <selection activeCell="D27" sqref="D27"/>
    </sheetView>
  </sheetViews>
  <sheetFormatPr defaultColWidth="9.140625" defaultRowHeight="12.75"/>
  <cols>
    <col min="2" max="2" width="11.8515625" style="0" customWidth="1"/>
    <col min="3" max="3" width="51.140625" style="0" customWidth="1"/>
    <col min="4" max="4" width="19.140625" style="0" customWidth="1"/>
  </cols>
  <sheetData>
    <row r="6" s="38" customFormat="1" ht="15.75">
      <c r="A6" s="36" t="s">
        <v>259</v>
      </c>
    </row>
    <row r="7" s="38" customFormat="1" ht="15.75">
      <c r="A7" s="36"/>
    </row>
    <row r="8" s="38" customFormat="1" ht="15.75">
      <c r="A8" s="36"/>
    </row>
    <row r="9" s="38" customFormat="1" ht="15.75">
      <c r="A9" s="36"/>
    </row>
    <row r="10" s="38" customFormat="1" ht="15.75">
      <c r="A10" s="36"/>
    </row>
    <row r="12" spans="1:4" s="22" customFormat="1" ht="27.75" customHeight="1">
      <c r="A12" s="238" t="s">
        <v>0</v>
      </c>
      <c r="B12" s="19" t="s">
        <v>88</v>
      </c>
      <c r="C12" s="20" t="s">
        <v>1</v>
      </c>
      <c r="D12" s="21" t="s">
        <v>2</v>
      </c>
    </row>
    <row r="13" spans="1:4" s="9" customFormat="1" ht="15.75">
      <c r="A13" s="23">
        <v>852</v>
      </c>
      <c r="B13" s="221"/>
      <c r="C13" s="8" t="s">
        <v>10</v>
      </c>
      <c r="D13" s="15"/>
    </row>
    <row r="14" spans="1:4" s="11" customFormat="1" ht="25.5">
      <c r="A14" s="26"/>
      <c r="B14" s="222">
        <v>85214</v>
      </c>
      <c r="C14" s="10" t="s">
        <v>258</v>
      </c>
      <c r="D14" s="16"/>
    </row>
    <row r="15" spans="1:4" s="3" customFormat="1" ht="14.25" customHeight="1">
      <c r="A15" s="25"/>
      <c r="B15" s="226"/>
      <c r="C15" s="4" t="s">
        <v>257</v>
      </c>
      <c r="D15" s="5">
        <v>11787</v>
      </c>
    </row>
    <row r="16" spans="1:4" s="3" customFormat="1" ht="12.75">
      <c r="A16" s="25"/>
      <c r="B16" s="226"/>
      <c r="C16" s="34"/>
      <c r="D16" s="230">
        <f>SUM(D15:D15)</f>
        <v>11787</v>
      </c>
    </row>
    <row r="17" spans="1:4" s="86" customFormat="1" ht="14.25" customHeight="1">
      <c r="A17" s="190"/>
      <c r="B17" s="174">
        <v>85219</v>
      </c>
      <c r="C17" s="239" t="s">
        <v>213</v>
      </c>
      <c r="D17" s="107"/>
    </row>
    <row r="18" spans="1:4" s="72" customFormat="1" ht="14.25" customHeight="1">
      <c r="A18" s="191"/>
      <c r="B18" s="177"/>
      <c r="C18" s="240" t="s">
        <v>250</v>
      </c>
      <c r="D18" s="483">
        <v>65039</v>
      </c>
    </row>
    <row r="19" spans="1:4" s="72" customFormat="1" ht="14.25" customHeight="1">
      <c r="A19" s="191"/>
      <c r="B19" s="177"/>
      <c r="C19" s="241" t="s">
        <v>260</v>
      </c>
      <c r="D19" s="484"/>
    </row>
    <row r="20" spans="1:4" s="72" customFormat="1" ht="18.75" customHeight="1">
      <c r="A20" s="191"/>
      <c r="B20" s="179"/>
      <c r="C20" s="241"/>
      <c r="D20" s="92">
        <f>SUM(D18:D18)</f>
        <v>65039</v>
      </c>
    </row>
    <row r="21" spans="1:4" s="86" customFormat="1" ht="18" customHeight="1">
      <c r="A21" s="184"/>
      <c r="B21" s="185">
        <v>85295</v>
      </c>
      <c r="C21" s="85" t="s">
        <v>115</v>
      </c>
      <c r="D21" s="107"/>
    </row>
    <row r="22" spans="1:4" s="72" customFormat="1" ht="14.25" customHeight="1">
      <c r="A22" s="108"/>
      <c r="B22" s="109"/>
      <c r="C22" s="89" t="s">
        <v>250</v>
      </c>
      <c r="D22" s="111">
        <v>10594</v>
      </c>
    </row>
    <row r="23" spans="1:4" s="86" customFormat="1" ht="14.25" customHeight="1">
      <c r="A23" s="94"/>
      <c r="B23" s="196"/>
      <c r="C23" s="85"/>
      <c r="D23" s="92">
        <f>SUM(D22:D22)</f>
        <v>10594</v>
      </c>
    </row>
    <row r="24" spans="1:4" s="86" customFormat="1" ht="14.25" customHeight="1">
      <c r="A24" s="242"/>
      <c r="B24" s="243"/>
      <c r="C24" s="244"/>
      <c r="D24" s="14">
        <f>D23+D20+D16</f>
        <v>87420</v>
      </c>
    </row>
    <row r="25" ht="18">
      <c r="D25" s="245">
        <f>D24</f>
        <v>87420</v>
      </c>
    </row>
  </sheetData>
  <mergeCells count="1">
    <mergeCell ref="D18:D19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B23" sqref="B23"/>
    </sheetView>
  </sheetViews>
  <sheetFormatPr defaultColWidth="9.140625" defaultRowHeight="12.75"/>
  <cols>
    <col min="2" max="2" width="60.421875" style="0" customWidth="1"/>
    <col min="3" max="3" width="19.140625" style="0" customWidth="1"/>
  </cols>
  <sheetData>
    <row r="1" ht="16.5" customHeight="1">
      <c r="C1" s="55" t="s">
        <v>30</v>
      </c>
    </row>
    <row r="2" ht="16.5" customHeight="1">
      <c r="C2" s="55"/>
    </row>
    <row r="3" ht="16.5" customHeight="1">
      <c r="C3" s="55"/>
    </row>
    <row r="4" ht="16.5" customHeight="1">
      <c r="C4" s="55"/>
    </row>
    <row r="5" ht="16.5" customHeight="1">
      <c r="C5" s="55"/>
    </row>
    <row r="6" s="38" customFormat="1" ht="15.75">
      <c r="A6" s="36" t="s">
        <v>15</v>
      </c>
    </row>
    <row r="7" s="36" customFormat="1" ht="15.75">
      <c r="A7" s="36" t="s">
        <v>16</v>
      </c>
    </row>
    <row r="8" s="36" customFormat="1" ht="15.75">
      <c r="A8" s="36" t="s">
        <v>71</v>
      </c>
    </row>
    <row r="9" s="36" customFormat="1" ht="15.75"/>
    <row r="10" s="36" customFormat="1" ht="15.75"/>
    <row r="11" s="36" customFormat="1" ht="15.75"/>
    <row r="14" spans="1:3" s="22" customFormat="1" ht="27.75" customHeight="1">
      <c r="A14" s="19" t="s">
        <v>0</v>
      </c>
      <c r="B14" s="20" t="s">
        <v>1</v>
      </c>
      <c r="C14" s="21" t="s">
        <v>2</v>
      </c>
    </row>
    <row r="15" spans="1:3" s="9" customFormat="1" ht="31.5">
      <c r="A15" s="23">
        <v>754</v>
      </c>
      <c r="B15" s="8" t="s">
        <v>7</v>
      </c>
      <c r="C15" s="15"/>
    </row>
    <row r="16" spans="1:3" s="11" customFormat="1" ht="12.75">
      <c r="A16" s="27"/>
      <c r="B16" s="10" t="s">
        <v>26</v>
      </c>
      <c r="C16" s="16"/>
    </row>
    <row r="17" spans="1:3" s="69" customFormat="1" ht="15">
      <c r="A17" s="67"/>
      <c r="B17" s="46" t="s">
        <v>35</v>
      </c>
      <c r="C17" s="68"/>
    </row>
    <row r="18" spans="1:3" s="3" customFormat="1" ht="25.5">
      <c r="A18" s="28"/>
      <c r="B18" s="4" t="s">
        <v>70</v>
      </c>
      <c r="C18" s="5"/>
    </row>
    <row r="19" spans="1:3" s="3" customFormat="1" ht="15.75">
      <c r="A19" s="12"/>
      <c r="B19" s="13"/>
      <c r="C19" s="14">
        <v>9972</v>
      </c>
    </row>
    <row r="20" ht="18">
      <c r="C20" s="39">
        <f>C19</f>
        <v>9972</v>
      </c>
    </row>
  </sheetData>
  <printOptions/>
  <pageMargins left="0.7480314960629921" right="0.35433070866141736" top="0.5118110236220472" bottom="0.3937007874015748" header="0.5118110236220472" footer="0.1968503937007874"/>
  <pageSetup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machulika</cp:lastModifiedBy>
  <cp:lastPrinted>2007-12-12T11:36:54Z</cp:lastPrinted>
  <dcterms:created xsi:type="dcterms:W3CDTF">2006-07-25T09:38:36Z</dcterms:created>
  <dcterms:modified xsi:type="dcterms:W3CDTF">2010-10-20T10:15:07Z</dcterms:modified>
  <cp:category/>
  <cp:version/>
  <cp:contentType/>
  <cp:contentStatus/>
</cp:coreProperties>
</file>